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671" activeTab="0"/>
  </bookViews>
  <sheets>
    <sheet name="Zest. przychodów i wydatków" sheetId="1" r:id="rId1"/>
    <sheet name="Zest. tematyczne" sheetId="2" r:id="rId2"/>
    <sheet name="Zest. chronolog." sheetId="3" r:id="rId3"/>
    <sheet name="Historia rach. i kasy" sheetId="4" r:id="rId4"/>
    <sheet name="Zest. miesięcy" sheetId="5" r:id="rId5"/>
    <sheet name="XII 2007" sheetId="6" r:id="rId6"/>
    <sheet name="XI 2007" sheetId="7" r:id="rId7"/>
    <sheet name="X 2007" sheetId="8" r:id="rId8"/>
    <sheet name="IX 2007" sheetId="9" r:id="rId9"/>
    <sheet name="VIII 2007" sheetId="10" r:id="rId10"/>
    <sheet name="VII 2007" sheetId="11" r:id="rId11"/>
    <sheet name="VI 2007" sheetId="12" r:id="rId12"/>
    <sheet name="V 2007" sheetId="13" r:id="rId13"/>
    <sheet name="IV 2007" sheetId="14" r:id="rId14"/>
    <sheet name="III 2007" sheetId="15" r:id="rId15"/>
    <sheet name="II 2007" sheetId="16" r:id="rId16"/>
  </sheets>
  <definedNames/>
  <calcPr fullCalcOnLoad="1"/>
</workbook>
</file>

<file path=xl/sharedStrings.xml><?xml version="1.0" encoding="utf-8"?>
<sst xmlns="http://schemas.openxmlformats.org/spreadsheetml/2006/main" count="3074" uniqueCount="277">
  <si>
    <t>składki 2006</t>
  </si>
  <si>
    <t>data</t>
  </si>
  <si>
    <t xml:space="preserve">składki </t>
  </si>
  <si>
    <t>sprzątaczka, elektryk, szatniarka</t>
  </si>
  <si>
    <t>logo</t>
  </si>
  <si>
    <t>wizytówki</t>
  </si>
  <si>
    <t>listownik BST</t>
  </si>
  <si>
    <t>wypis z sądu</t>
  </si>
  <si>
    <t>posiłek p. Cieślika</t>
  </si>
  <si>
    <t>RAZEM</t>
  </si>
  <si>
    <t>poz.</t>
  </si>
  <si>
    <t>tytuł</t>
  </si>
  <si>
    <t>kwota</t>
  </si>
  <si>
    <t>saldo</t>
  </si>
  <si>
    <t>PIT 4 – Kazimierz Nowak</t>
  </si>
  <si>
    <t>szkolenia 2006</t>
  </si>
  <si>
    <t>prawnik Marek Kończalik</t>
  </si>
  <si>
    <t>napoje na szkolenie</t>
  </si>
  <si>
    <t>Transakcje nieudokumentowane</t>
  </si>
  <si>
    <t>Pozostaje w kasie</t>
  </si>
  <si>
    <t>szkolenie – prawnik Kazimierz Nowak – u. o dzieło</t>
  </si>
  <si>
    <t>Saldo kasy na dzień 31.12.2006 wynosi 10.008,00 zł.</t>
  </si>
  <si>
    <t>Optinet – faktura za www</t>
  </si>
  <si>
    <t>Saldo kasy w dniu</t>
  </si>
  <si>
    <t>pieczątka</t>
  </si>
  <si>
    <t>wpłata na konto składek od OPEN</t>
  </si>
  <si>
    <t>za okres do 31 grudnia 2006</t>
  </si>
  <si>
    <t>za okres 1 stycznia –31 stycznia 2007</t>
  </si>
  <si>
    <t>Konto bankowe</t>
  </si>
  <si>
    <t>wydanie karty bankomat.</t>
  </si>
  <si>
    <t>wpłata z kasy na konto</t>
  </si>
  <si>
    <t>prowizja za przelew</t>
  </si>
  <si>
    <t>prowadzenie rachunku</t>
  </si>
  <si>
    <t>bankowość elektroniczna</t>
  </si>
  <si>
    <t>Saldo kasy na dzień 31.01.2007 wynosi 9.847,50 zł.</t>
  </si>
  <si>
    <t xml:space="preserve">Rozliczenie kasy  </t>
  </si>
  <si>
    <t>za okres 1 – 28 lutego 2007</t>
  </si>
  <si>
    <t>Saldo kasy na dzień 28.02.2007 wynosi 2.326,90 zł.</t>
  </si>
  <si>
    <t>Saldo konta bankowego</t>
  </si>
  <si>
    <t>Rozliczenie ogólne na dzień</t>
  </si>
  <si>
    <t>Suma salda na koncie bankowym i kwoty pozostającej w kasie</t>
  </si>
  <si>
    <t>składki: Ścibiwołk Małgorzata i Sprengler Walentyna</t>
  </si>
  <si>
    <t>Saldo rachunku bankowego na dzień 28.02.2007 wynosi 1.045,50 zł.</t>
  </si>
  <si>
    <t>saldo początkowe</t>
  </si>
  <si>
    <t>opł. bankowa przy założ. konta: 16,50 w tym 14,00 konto za 2007-01</t>
  </si>
  <si>
    <t>zwrot części niesłusznie pobranej prowizji za prowadzenie rachunku</t>
  </si>
  <si>
    <t>za okres 1 – 31 marca 2007</t>
  </si>
  <si>
    <t>Saldo kasy na dzień 31.12.2006 wynosi 9.944,00 zł.</t>
  </si>
  <si>
    <t>Saldo kasy na dzień 31.01.2007 wynosi 9.783,50 zł.</t>
  </si>
  <si>
    <t>Saldo kasy na dzień 28.02.2007 wynosi 2.262,90 zł.</t>
  </si>
  <si>
    <t>Samfix</t>
  </si>
  <si>
    <t>Saldo kasy na dzień 31.03.2007 wynosi 1929,29 zł.</t>
  </si>
  <si>
    <t>wpłata na konto składek: Ścibiwołk Małgorzata i Sprengler Walentyna</t>
  </si>
  <si>
    <t>Delegacja do Warszawy</t>
  </si>
  <si>
    <t>Saldo końcowe</t>
  </si>
  <si>
    <t>PIT 4 – Kazimierz Nowak, prowizja za przelew</t>
  </si>
  <si>
    <t>Kancelaria ABIX, prowizja za przelew</t>
  </si>
  <si>
    <t>Optinet, prowizja za przelew</t>
  </si>
  <si>
    <t>odsetki</t>
  </si>
  <si>
    <t>Składka członkowska: Anna Kanthak</t>
  </si>
  <si>
    <t>Akademia Muzyczna – wynajęcie sali na walne zebranie</t>
  </si>
  <si>
    <t>Trójmiasto Michał Kaczorowski, prowizja za przelew</t>
  </si>
  <si>
    <t>Saldo rachunku bankowego na dzień 31.03.2007 wynosi 926,85 zł.</t>
  </si>
  <si>
    <t>Podsumowanie stanu konta bankowego i kasy na dzień 31.03.2007</t>
  </si>
  <si>
    <t>Saldo rachunku bankowego</t>
  </si>
  <si>
    <t>Saldo kasy</t>
  </si>
  <si>
    <t>list polec. do Filipa Pręgowskiego</t>
  </si>
  <si>
    <t>składki</t>
  </si>
  <si>
    <t>za okres 1 kwietnia –30 kwietnia 2007</t>
  </si>
  <si>
    <t>plastyk Filip Pręgowski – logo i listownik, wypł. netto</t>
  </si>
  <si>
    <t>składki członkowskie</t>
  </si>
  <si>
    <t>Faktura 129 za marzec 2007, faktura 130 za bilans 2006, prowizja za przelew</t>
  </si>
  <si>
    <t>list polec. do Urzędu Miasta</t>
  </si>
  <si>
    <t>Saldo rachunku bankowego na dzień 30.04.2007 wynosi 1782,45 zł.</t>
  </si>
  <si>
    <t>Saldo kasy na dzień 30.04.2007 wynosi 2042,19 zł.</t>
  </si>
  <si>
    <t>za okres 1 – 31 maja 2007</t>
  </si>
  <si>
    <t>konto</t>
  </si>
  <si>
    <t>emisja banera na www.trojmiasto.pl</t>
  </si>
  <si>
    <t>prowizja bankowa</t>
  </si>
  <si>
    <t>h</t>
  </si>
  <si>
    <t>ABIX – obsługa podatkowa</t>
  </si>
  <si>
    <t>Podsumowanie stanu konta bankowego i kasy</t>
  </si>
  <si>
    <t>za okres 1 – 30 czerwca 2007</t>
  </si>
  <si>
    <t>PIT-4 za Filipa Pręgowskiego</t>
  </si>
  <si>
    <t>przelew</t>
  </si>
  <si>
    <t>za okres 1 – 31 lipca 2007</t>
  </si>
  <si>
    <t>opłata bankowa</t>
  </si>
  <si>
    <t>ABIX – obsługa podatkowa za maj</t>
  </si>
  <si>
    <t>ABIX – obsługa podatkowa za czerwiec</t>
  </si>
  <si>
    <t>brak wpłat i wypłat z kasy</t>
  </si>
  <si>
    <t>za okres 1 – 31 sierpnia 2007</t>
  </si>
  <si>
    <t>za okres 1 – 30 września 2007</t>
  </si>
  <si>
    <t>szkolenie</t>
  </si>
  <si>
    <t>wynajem sali na szkolenie</t>
  </si>
  <si>
    <t>za okres 1 – 31 października 2007</t>
  </si>
  <si>
    <t>ubezpieczenie OC</t>
  </si>
  <si>
    <t>wykład Ewy Majdowskiej</t>
  </si>
  <si>
    <t>taksówka Ewy Majdowskiej</t>
  </si>
  <si>
    <t>usługa konsumpcyjna na szkoleniu 6 X</t>
  </si>
  <si>
    <t>Data wpłaty</t>
  </si>
  <si>
    <t>Nazwisko i imię</t>
  </si>
  <si>
    <t>status</t>
  </si>
  <si>
    <t>wpłata</t>
  </si>
  <si>
    <t>nr kol.</t>
  </si>
  <si>
    <t>Szkolenie 06.10.2007</t>
  </si>
  <si>
    <t>odbiorca rachunku</t>
  </si>
  <si>
    <t>adres</t>
  </si>
  <si>
    <t>Brzeziński Zdzisław</t>
  </si>
  <si>
    <t>członek BST</t>
  </si>
  <si>
    <t>na konto</t>
  </si>
  <si>
    <t>Piętka-Czech Joanna</t>
  </si>
  <si>
    <t>18-106 NIEWODNICA KOŚCIELNA, ŁĄKOWA 26</t>
  </si>
  <si>
    <t>Mikłaszewicz Małgorzata</t>
  </si>
  <si>
    <t>EMERGENCY OSRODEK SZKOLENIOWY PIERWSZEJ POMOCY PAWEŁ MIKŁASZEWICZ</t>
  </si>
  <si>
    <t>UL. MICKIEWICZA 55 M. 20, 81-866 SOPOT</t>
  </si>
  <si>
    <t>BIURO TŁUMACZEŃ NAREWSKA 9 80-110 GDAŃSK</t>
  </si>
  <si>
    <t>Górak-Łuba Dorota</t>
  </si>
  <si>
    <t>Ścibiwołk Małgorzata</t>
  </si>
  <si>
    <t>UL. WYBICKIEGO 1/1, 81-842 SOPOT</t>
  </si>
  <si>
    <t>Dobrowolska Katarzyna</t>
  </si>
  <si>
    <t>Pikiel Sylwia</t>
  </si>
  <si>
    <t>Jodko-Haupa Alicja</t>
  </si>
  <si>
    <t>Krzemińska-Gajzler Ewa</t>
  </si>
  <si>
    <t>Wojtkuński Andrzej</t>
  </si>
  <si>
    <t>Bobkiewicz Olga</t>
  </si>
  <si>
    <t>Łapińska-Kopiejć Monika</t>
  </si>
  <si>
    <t>Gawriilidis Maria Katarzyna</t>
  </si>
  <si>
    <t>Iwaniuk Justyna Agnieszka</t>
  </si>
  <si>
    <t>Karlsson Maria </t>
  </si>
  <si>
    <t>Kaczmarek Jacek</t>
  </si>
  <si>
    <t>Procner Izabela </t>
  </si>
  <si>
    <t>Karbowska Małgorzata</t>
  </si>
  <si>
    <t>Gładczak Monika</t>
  </si>
  <si>
    <t>Kot Katarzyna</t>
  </si>
  <si>
    <t>Danilczuk Bogna Katarzyna</t>
  </si>
  <si>
    <t>Nowicka-Nozdryń Krystyna</t>
  </si>
  <si>
    <t>Kujawa Alina </t>
  </si>
  <si>
    <t>Grabarczyk Małgorzata</t>
  </si>
  <si>
    <t>Polakiewicz Maria</t>
  </si>
  <si>
    <t>Moskal Ryszard</t>
  </si>
  <si>
    <t>Sprengler Walentyna</t>
  </si>
  <si>
    <t>Borowiecka Aneta</t>
  </si>
  <si>
    <t>Lemieszko Wioletta</t>
  </si>
  <si>
    <t>Dąbrowska Agnieszka</t>
  </si>
  <si>
    <t>Ermusz Małgorzata</t>
  </si>
  <si>
    <t>Bobkowska Magdalena</t>
  </si>
  <si>
    <t>Matejczuk Krystyna</t>
  </si>
  <si>
    <t>Matusewicz Maria</t>
  </si>
  <si>
    <t>Mach Marcin</t>
  </si>
  <si>
    <t>gotówką</t>
  </si>
  <si>
    <t>Szefler Tadeusz</t>
  </si>
  <si>
    <t>Janicka-Jankowska Krystyna</t>
  </si>
  <si>
    <t>Smolińska Edyta</t>
  </si>
  <si>
    <t>Figas Aleksandra</t>
  </si>
  <si>
    <t>Zawiślak Danuta</t>
  </si>
  <si>
    <t>Żabczyńska Grażyna</t>
  </si>
  <si>
    <t>Morawski Piotr Maciej</t>
  </si>
  <si>
    <t>Gromadzka-Duszak Katarzyna</t>
  </si>
  <si>
    <t>Nanowska Ewa</t>
  </si>
  <si>
    <t>Wierzba Krzysztof</t>
  </si>
  <si>
    <t>Stajewska Anna</t>
  </si>
  <si>
    <t>Szczygieł-Reutt Małgorzata</t>
  </si>
  <si>
    <t>Lewicka Lidia</t>
  </si>
  <si>
    <t>Zarzycka-Jacewicz Elżbieta</t>
  </si>
  <si>
    <t xml:space="preserve">Więcławska-Wałęsa Marta </t>
  </si>
  <si>
    <t xml:space="preserve"> </t>
  </si>
  <si>
    <t>Pijanowski Andrzej</t>
  </si>
  <si>
    <t>Tomsia Bożena</t>
  </si>
  <si>
    <t>Kanthak Anna</t>
  </si>
  <si>
    <t>Opieszyńska-Nagórka Maria</t>
  </si>
  <si>
    <t>Jaśkiewicz Grażyna</t>
  </si>
  <si>
    <t>Szymańska Monika</t>
  </si>
  <si>
    <t>Fik Grzegorz</t>
  </si>
  <si>
    <t>Zalewska Danuta</t>
  </si>
  <si>
    <t>Korzeniowska Maria</t>
  </si>
  <si>
    <t>Kniaź Bernarda </t>
  </si>
  <si>
    <t>Epimach-Szypiłło Katarzyna</t>
  </si>
  <si>
    <t>Krzemińska Małgorzata</t>
  </si>
  <si>
    <t>Stelmasiewicz Maria</t>
  </si>
  <si>
    <t>zapłaciła Anna Stajewska</t>
  </si>
  <si>
    <t xml:space="preserve"> Stajewska Ada</t>
  </si>
  <si>
    <t>dopłata</t>
  </si>
  <si>
    <t>Barańska Mirosława</t>
  </si>
  <si>
    <t>.</t>
  </si>
  <si>
    <t>za okres 1 – 30 listopada 2007</t>
  </si>
  <si>
    <t>zaliczka na poczet kosztów podróży</t>
  </si>
  <si>
    <t>PIT-4 za Ewę Majdowską</t>
  </si>
  <si>
    <t>zwrot omyłkowej wpłaty ubezpieczenia OC</t>
  </si>
  <si>
    <t>MAESTRO Mirosław Jakubik</t>
  </si>
  <si>
    <t>Akademia Muzyczna – wynajęcie Sali</t>
  </si>
  <si>
    <t>Iwaniuk Justyna Agnieszka - szkolenie</t>
  </si>
  <si>
    <t>zakup znaczków pocztowych</t>
  </si>
  <si>
    <t>Szefler Tadeusz - szkolenie</t>
  </si>
  <si>
    <t>KW: Krzysztof Szczurek - bilet lotn. - wyrównanie</t>
  </si>
  <si>
    <t>Dorota Górak-Łuba – szkolenie</t>
  </si>
  <si>
    <t>Remigiusz Ratajski – szkolenie</t>
  </si>
  <si>
    <t>Julitta Jagielska – szkolenie</t>
  </si>
  <si>
    <t>Bożena Tomsia – szkolenie</t>
  </si>
  <si>
    <t>Eugenia Firkowicz - szkolenie</t>
  </si>
  <si>
    <t>Bernarda Kniaź – szkolenie</t>
  </si>
  <si>
    <t>Paweł Micewicz – szkolenie</t>
  </si>
  <si>
    <t>Określenie „szkolenie” przy nazwisku oznacza wpłatę gotówką za szkolenie 24.11.2007.</t>
  </si>
  <si>
    <t>Szkolenie 24.11.2007</t>
  </si>
  <si>
    <t>Kocik Ewa</t>
  </si>
  <si>
    <t>Kok Alida Maria de</t>
  </si>
  <si>
    <t>gotówka</t>
  </si>
  <si>
    <t>Maternowska-Balkessam Grażyna</t>
  </si>
  <si>
    <t>Pakuła-Piaścik Marzena</t>
  </si>
  <si>
    <t>Zabża Teresa</t>
  </si>
  <si>
    <t>Bobkiewicz Olga Agata</t>
  </si>
  <si>
    <t>FIRMA USŁUGOWO-HANDLOWA GLOBE, KOŚCIERZYNA</t>
  </si>
  <si>
    <t>Idźkowski Michał</t>
  </si>
  <si>
    <t>Chodań Andrzej</t>
  </si>
  <si>
    <t>Kowalczyk Anna Maria</t>
  </si>
  <si>
    <t>Spychała Alina</t>
  </si>
  <si>
    <t>Bereda Katarzyna</t>
  </si>
  <si>
    <t>Fleks Adam</t>
  </si>
  <si>
    <t>Rajewska Alicja</t>
  </si>
  <si>
    <t>Lukas Katarzyna</t>
  </si>
  <si>
    <t>Gorczyński Ireneusz</t>
  </si>
  <si>
    <t xml:space="preserve">Dorota Górak-Łuba </t>
  </si>
  <si>
    <t xml:space="preserve">Remigiusz Ratajski </t>
  </si>
  <si>
    <t xml:space="preserve">Julitta Jagielska </t>
  </si>
  <si>
    <t xml:space="preserve">Bożena Tomsia </t>
  </si>
  <si>
    <t>Eugenia Firkowicz</t>
  </si>
  <si>
    <t xml:space="preserve">Bernarda Kniaź </t>
  </si>
  <si>
    <t xml:space="preserve">Paweł Micewicz </t>
  </si>
  <si>
    <t>Kassolik Anna </t>
  </si>
  <si>
    <t>Mikulska Aneta</t>
  </si>
  <si>
    <t>Morawski Piotr</t>
  </si>
  <si>
    <t>Ubezpieczenie OC</t>
  </si>
  <si>
    <t>MAPOL Tłumaczenia</t>
  </si>
  <si>
    <t>Suchodolski Zbigniew</t>
  </si>
  <si>
    <t>Kobyzew-Gładzka Elżbieta</t>
  </si>
  <si>
    <t>Firkowicz Eugenia</t>
  </si>
  <si>
    <t>Popowska Magdalena</t>
  </si>
  <si>
    <t>Łuba Piotr</t>
  </si>
  <si>
    <t>Blok-Krampa Magdalena</t>
  </si>
  <si>
    <t>Zwick Lenard</t>
  </si>
  <si>
    <t>Micewicz Paweł</t>
  </si>
  <si>
    <t>Korcz-Bombała Irena</t>
  </si>
  <si>
    <t>dopłata do ubezp.</t>
  </si>
  <si>
    <t>FIR PRYW AS GDANSK GORALSKA 69B 8</t>
  </si>
  <si>
    <t>zwrot omyłk. wpłaty</t>
  </si>
  <si>
    <t>za okres 1 – 31 grudnia 2007</t>
  </si>
  <si>
    <t>art.. żywn. na kolację wigilijną</t>
  </si>
  <si>
    <t>ryza papieru</t>
  </si>
  <si>
    <t>art. żywn. na kolację wigilijną</t>
  </si>
  <si>
    <t>Podsumowanie stanu konta bankowego i kasy na dzień 30.04.2007</t>
  </si>
  <si>
    <t>Kasa</t>
  </si>
  <si>
    <t>Wykładowcy</t>
  </si>
  <si>
    <t>Opłaty i prowizje bankowe</t>
  </si>
  <si>
    <t>Składki członkowskie</t>
  </si>
  <si>
    <t>Księgowość</t>
  </si>
  <si>
    <t>Prezentacja na www.trojmiasto</t>
  </si>
  <si>
    <t>Witryna internetowa</t>
  </si>
  <si>
    <t>Odsetki</t>
  </si>
  <si>
    <t>Emisja banera na www.trojmiasto</t>
  </si>
  <si>
    <t>Działalność szkoleniowa</t>
  </si>
  <si>
    <t>Wynajem sali na szkolenie</t>
  </si>
  <si>
    <t>Catering</t>
  </si>
  <si>
    <t>Wizytówki</t>
  </si>
  <si>
    <t xml:space="preserve">wpłata składek na konto </t>
  </si>
  <si>
    <t>Pieczątka</t>
  </si>
  <si>
    <t>Obsługa prawna</t>
  </si>
  <si>
    <t>Zakup art. biurowych</t>
  </si>
  <si>
    <t>Logo i listownik</t>
  </si>
  <si>
    <t>Poczta</t>
  </si>
  <si>
    <t xml:space="preserve"> Delegacja do Warszawy</t>
  </si>
  <si>
    <t>kategoria</t>
  </si>
  <si>
    <t>l.p.</t>
  </si>
  <si>
    <t>Zestawienie wszystkich przychodów i wydatków za rok 2007</t>
  </si>
  <si>
    <t>Saldo początkowe</t>
  </si>
  <si>
    <t>Przychody, w tym:</t>
  </si>
  <si>
    <t>Wydatki, w tym:</t>
  </si>
  <si>
    <t>omyłkowa wpłata ubezpieczenia OC</t>
  </si>
  <si>
    <t>niesłusznie pobrana część prowizji za prowadzenie rachunku</t>
  </si>
</sst>
</file>

<file path=xl/styles.xml><?xml version="1.0" encoding="utf-8"?>
<styleSheet xmlns="http://schemas.openxmlformats.org/spreadsheetml/2006/main">
  <numFmts count="5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  <numFmt numFmtId="169" formatCode="[$-415]d\ mmmm\ yyyy"/>
    <numFmt numFmtId="170" formatCode="yyyy/mm/dd;@"/>
    <numFmt numFmtId="171" formatCode="[$-415]mmmm\ yy;@"/>
    <numFmt numFmtId="172" formatCode="[$-415]mmm\ yy;@"/>
    <numFmt numFmtId="173" formatCode="0.00_ ;[Red]\-0.00\ "/>
    <numFmt numFmtId="174" formatCode="0.0_ ;[Red]\-0.0\ "/>
    <numFmt numFmtId="175" formatCode="0_ ;[Red]\-0\ "/>
    <numFmt numFmtId="176" formatCode="mmm/yyyy"/>
    <numFmt numFmtId="177" formatCode="d/mmm/yyyy"/>
    <numFmt numFmtId="178" formatCode="mmm\ yy"/>
    <numFmt numFmtId="179" formatCode="#,##0.0"/>
    <numFmt numFmtId="180" formatCode="#,##0.00\ &quot;zł&quot;"/>
    <numFmt numFmtId="181" formatCode="0.0%"/>
    <numFmt numFmtId="182" formatCode="mmmm\ yy"/>
    <numFmt numFmtId="183" formatCode="#,##0.00_ ;\-#,##0.00\ "/>
    <numFmt numFmtId="184" formatCode="0.00000"/>
    <numFmt numFmtId="185" formatCode="#,##0_ ;[Red]\-#,##0\ "/>
    <numFmt numFmtId="186" formatCode="d\ mmm"/>
    <numFmt numFmtId="187" formatCode="_-* #,##0\ &quot;zł&quot;_-;\-* #,##0\ &quot;zł&quot;_-;_-* &quot;-&quot;??\ &quot;zł&quot;_-;_-@_-"/>
    <numFmt numFmtId="188" formatCode="000\-000\-00\-00"/>
    <numFmt numFmtId="189" formatCode="00\-000"/>
    <numFmt numFmtId="190" formatCode="_-* #,##0.00\ [$€-1]_-;\-* #,##0.00\ [$€-1]_-;_-* &quot;-&quot;??\ [$€-1]_-"/>
    <numFmt numFmtId="191" formatCode="[$-415]d\ mmm;@"/>
    <numFmt numFmtId="192" formatCode="0.0"/>
    <numFmt numFmtId="193" formatCode="0.000"/>
    <numFmt numFmtId="194" formatCode="0.0000"/>
    <numFmt numFmtId="195" formatCode="#,##0.0_ ;[Red]\-#,##0.0\ "/>
    <numFmt numFmtId="196" formatCode="[$-415]d\ mmm\ yy;@"/>
    <numFmt numFmtId="197" formatCode="[$-415]mmmmm\.yy;@"/>
    <numFmt numFmtId="198" formatCode="d/mm;@"/>
    <numFmt numFmtId="199" formatCode="0.000000"/>
    <numFmt numFmtId="200" formatCode="#,##0.000"/>
    <numFmt numFmtId="201" formatCode="#,##0.0000"/>
    <numFmt numFmtId="202" formatCode="#,##0.00000"/>
    <numFmt numFmtId="203" formatCode="0.00000000"/>
    <numFmt numFmtId="204" formatCode="0.0000000"/>
    <numFmt numFmtId="205" formatCode="#,##0;[Red]#,##0"/>
    <numFmt numFmtId="206" formatCode="_-* #,##0.0\ &quot;zł&quot;_-;\-* #,##0.0\ &quot;zł&quot;_-;_-* &quot;-&quot;??\ &quot;zł&quot;_-;_-@_-"/>
    <numFmt numFmtId="207" formatCode="[$-415]dd\ mmm\ yy;@"/>
    <numFmt numFmtId="208" formatCode="[$-415]d\ mmmm\ yyyy;@"/>
    <numFmt numFmtId="209" formatCode="[$-415]d/mmm/yyyy;@"/>
    <numFmt numFmtId="210" formatCode="[$-F800]dddd\,\ mmmm\ dd\,\ yyyy"/>
    <numFmt numFmtId="211" formatCode="#,##0\ &quot;zł&quot;"/>
    <numFmt numFmtId="212" formatCode="#,##0.0_ ;\-#,##0.0\ "/>
    <numFmt numFmtId="213" formatCode="#,##0_ ;\-#,##0\ "/>
    <numFmt numFmtId="214" formatCode="#,##0.00\ [$€-407]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color indexed="9"/>
      <name val="Arial Narrow"/>
      <family val="2"/>
    </font>
    <font>
      <b/>
      <i/>
      <sz val="9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10"/>
      <name val="Arial CE"/>
      <family val="0"/>
    </font>
    <font>
      <i/>
      <sz val="9"/>
      <name val="Arial Narrow"/>
      <family val="2"/>
    </font>
    <font>
      <b/>
      <sz val="10"/>
      <name val="Arial"/>
      <family val="2"/>
    </font>
    <font>
      <sz val="10"/>
      <name val="Courier New"/>
      <family val="3"/>
    </font>
    <font>
      <sz val="10"/>
      <color indexed="17"/>
      <name val="Courier New"/>
      <family val="3"/>
    </font>
    <font>
      <sz val="12"/>
      <name val="Arial"/>
      <family val="2"/>
    </font>
    <font>
      <i/>
      <sz val="10"/>
      <name val="Arial Narrow"/>
      <family val="2"/>
    </font>
    <font>
      <b/>
      <sz val="10"/>
      <name val="Courier New"/>
      <family val="3"/>
    </font>
    <font>
      <sz val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1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168" fontId="7" fillId="0" borderId="0" xfId="0" applyNumberFormat="1" applyFont="1" applyBorder="1" applyAlignment="1">
      <alignment/>
    </xf>
    <xf numFmtId="168" fontId="7" fillId="0" borderId="0" xfId="0" applyNumberFormat="1" applyFont="1" applyFill="1" applyBorder="1" applyAlignment="1">
      <alignment/>
    </xf>
    <xf numFmtId="168" fontId="6" fillId="0" borderId="0" xfId="0" applyNumberFormat="1" applyFont="1" applyBorder="1" applyAlignment="1">
      <alignment/>
    </xf>
    <xf numFmtId="0" fontId="6" fillId="0" borderId="3" xfId="0" applyFont="1" applyFill="1" applyBorder="1" applyAlignment="1">
      <alignment/>
    </xf>
    <xf numFmtId="0" fontId="7" fillId="0" borderId="3" xfId="0" applyFont="1" applyBorder="1" applyAlignment="1">
      <alignment/>
    </xf>
    <xf numFmtId="0" fontId="6" fillId="0" borderId="3" xfId="0" applyFont="1" applyBorder="1" applyAlignment="1">
      <alignment/>
    </xf>
    <xf numFmtId="168" fontId="6" fillId="0" borderId="3" xfId="0" applyNumberFormat="1" applyFont="1" applyBorder="1" applyAlignment="1">
      <alignment/>
    </xf>
    <xf numFmtId="0" fontId="7" fillId="0" borderId="1" xfId="0" applyFont="1" applyBorder="1" applyAlignment="1">
      <alignment/>
    </xf>
    <xf numFmtId="168" fontId="7" fillId="0" borderId="1" xfId="0" applyNumberFormat="1" applyFont="1" applyBorder="1" applyAlignment="1">
      <alignment/>
    </xf>
    <xf numFmtId="168" fontId="7" fillId="0" borderId="4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68" fontId="7" fillId="0" borderId="0" xfId="0" applyNumberFormat="1" applyFont="1" applyAlignment="1">
      <alignment/>
    </xf>
    <xf numFmtId="168" fontId="7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1" xfId="0" applyFont="1" applyFill="1" applyBorder="1" applyAlignment="1">
      <alignment horizontal="right"/>
    </xf>
    <xf numFmtId="168" fontId="6" fillId="0" borderId="1" xfId="0" applyNumberFormat="1" applyFont="1" applyBorder="1" applyAlignment="1">
      <alignment/>
    </xf>
    <xf numFmtId="168" fontId="8" fillId="2" borderId="6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68" fontId="7" fillId="0" borderId="3" xfId="0" applyNumberFormat="1" applyFont="1" applyBorder="1" applyAlignment="1">
      <alignment/>
    </xf>
    <xf numFmtId="14" fontId="7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Fill="1" applyBorder="1" applyAlignment="1">
      <alignment/>
    </xf>
    <xf numFmtId="168" fontId="1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8" fontId="4" fillId="3" borderId="0" xfId="0" applyNumberFormat="1" applyFont="1" applyFill="1" applyAlignment="1">
      <alignment/>
    </xf>
    <xf numFmtId="14" fontId="4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68" fontId="10" fillId="4" borderId="0" xfId="0" applyNumberFormat="1" applyFont="1" applyFill="1" applyBorder="1" applyAlignment="1">
      <alignment/>
    </xf>
    <xf numFmtId="0" fontId="12" fillId="0" borderId="3" xfId="0" applyFont="1" applyBorder="1" applyAlignment="1">
      <alignment/>
    </xf>
    <xf numFmtId="0" fontId="6" fillId="0" borderId="0" xfId="0" applyFont="1" applyAlignment="1">
      <alignment horizontal="left"/>
    </xf>
    <xf numFmtId="168" fontId="8" fillId="5" borderId="6" xfId="0" applyNumberFormat="1" applyFont="1" applyFill="1" applyBorder="1" applyAlignment="1">
      <alignment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 horizontal="center"/>
    </xf>
    <xf numFmtId="168" fontId="4" fillId="0" borderId="1" xfId="0" applyNumberFormat="1" applyFont="1" applyFill="1" applyBorder="1" applyAlignment="1">
      <alignment/>
    </xf>
    <xf numFmtId="170" fontId="5" fillId="0" borderId="0" xfId="0" applyNumberFormat="1" applyFont="1" applyAlignment="1">
      <alignment/>
    </xf>
    <xf numFmtId="168" fontId="4" fillId="0" borderId="5" xfId="0" applyNumberFormat="1" applyFont="1" applyBorder="1" applyAlignment="1">
      <alignment/>
    </xf>
    <xf numFmtId="168" fontId="13" fillId="6" borderId="6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168" fontId="7" fillId="7" borderId="5" xfId="0" applyNumberFormat="1" applyFont="1" applyFill="1" applyBorder="1" applyAlignment="1">
      <alignment/>
    </xf>
    <xf numFmtId="168" fontId="11" fillId="5" borderId="6" xfId="0" applyNumberFormat="1" applyFont="1" applyFill="1" applyBorder="1" applyAlignment="1">
      <alignment/>
    </xf>
    <xf numFmtId="168" fontId="5" fillId="0" borderId="1" xfId="0" applyNumberFormat="1" applyFont="1" applyFill="1" applyBorder="1" applyAlignment="1">
      <alignment horizontal="right"/>
    </xf>
    <xf numFmtId="168" fontId="10" fillId="4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right"/>
    </xf>
    <xf numFmtId="0" fontId="10" fillId="0" borderId="0" xfId="0" applyFont="1" applyAlignment="1">
      <alignment/>
    </xf>
    <xf numFmtId="170" fontId="14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168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8" fontId="10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8" fontId="10" fillId="8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0" xfId="19">
      <alignment/>
      <protection/>
    </xf>
    <xf numFmtId="0" fontId="6" fillId="0" borderId="0" xfId="19" applyFont="1" applyBorder="1">
      <alignment/>
      <protection/>
    </xf>
    <xf numFmtId="0" fontId="6" fillId="0" borderId="0" xfId="19" applyFont="1">
      <alignment/>
      <protection/>
    </xf>
    <xf numFmtId="0" fontId="12" fillId="0" borderId="3" xfId="19" applyFont="1" applyBorder="1">
      <alignment/>
      <protection/>
    </xf>
    <xf numFmtId="0" fontId="7" fillId="0" borderId="0" xfId="19" applyFont="1">
      <alignment/>
      <protection/>
    </xf>
    <xf numFmtId="0" fontId="6" fillId="0" borderId="2" xfId="19" applyFont="1" applyBorder="1">
      <alignment/>
      <protection/>
    </xf>
    <xf numFmtId="0" fontId="6" fillId="0" borderId="2" xfId="19" applyFont="1" applyBorder="1" applyAlignment="1">
      <alignment horizontal="center"/>
      <protection/>
    </xf>
    <xf numFmtId="0" fontId="4" fillId="0" borderId="0" xfId="19" applyFont="1" applyBorder="1">
      <alignment/>
      <protection/>
    </xf>
    <xf numFmtId="14" fontId="4" fillId="0" borderId="0" xfId="19" applyNumberFormat="1" applyFont="1" applyAlignment="1">
      <alignment horizontal="center"/>
      <protection/>
    </xf>
    <xf numFmtId="0" fontId="4" fillId="0" borderId="0" xfId="19" applyFont="1">
      <alignment/>
      <protection/>
    </xf>
    <xf numFmtId="168" fontId="4" fillId="0" borderId="0" xfId="19" applyNumberFormat="1" applyFont="1" applyBorder="1">
      <alignment/>
      <protection/>
    </xf>
    <xf numFmtId="168" fontId="4" fillId="0" borderId="0" xfId="19" applyNumberFormat="1" applyFont="1" applyFill="1" applyBorder="1">
      <alignment/>
      <protection/>
    </xf>
    <xf numFmtId="0" fontId="4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168" fontId="5" fillId="0" borderId="1" xfId="19" applyNumberFormat="1" applyFont="1" applyFill="1" applyBorder="1" applyAlignment="1">
      <alignment horizontal="right"/>
      <protection/>
    </xf>
    <xf numFmtId="168" fontId="10" fillId="4" borderId="1" xfId="19" applyNumberFormat="1" applyFont="1" applyFill="1" applyBorder="1">
      <alignment/>
      <protection/>
    </xf>
    <xf numFmtId="0" fontId="7" fillId="0" borderId="0" xfId="19" applyFont="1" applyBorder="1">
      <alignment/>
      <protection/>
    </xf>
    <xf numFmtId="14" fontId="7" fillId="0" borderId="0" xfId="19" applyNumberFormat="1" applyFont="1" applyAlignment="1">
      <alignment horizontal="center"/>
      <protection/>
    </xf>
    <xf numFmtId="168" fontId="7" fillId="0" borderId="0" xfId="19" applyNumberFormat="1" applyFont="1" applyBorder="1">
      <alignment/>
      <protection/>
    </xf>
    <xf numFmtId="0" fontId="6" fillId="0" borderId="3" xfId="19" applyFont="1" applyBorder="1">
      <alignment/>
      <protection/>
    </xf>
    <xf numFmtId="0" fontId="7" fillId="0" borderId="3" xfId="19" applyFont="1" applyBorder="1">
      <alignment/>
      <protection/>
    </xf>
    <xf numFmtId="168" fontId="6" fillId="0" borderId="0" xfId="19" applyNumberFormat="1" applyFont="1" applyBorder="1">
      <alignment/>
      <protection/>
    </xf>
    <xf numFmtId="168" fontId="7" fillId="0" borderId="4" xfId="19" applyNumberFormat="1" applyFont="1" applyBorder="1">
      <alignment/>
      <protection/>
    </xf>
    <xf numFmtId="0" fontId="7" fillId="0" borderId="1" xfId="19" applyFont="1" applyBorder="1">
      <alignment/>
      <protection/>
    </xf>
    <xf numFmtId="168" fontId="10" fillId="2" borderId="1" xfId="19" applyNumberFormat="1" applyFont="1" applyFill="1" applyBorder="1">
      <alignment/>
      <protection/>
    </xf>
    <xf numFmtId="0" fontId="6" fillId="0" borderId="0" xfId="19" applyFont="1" applyBorder="1" applyAlignment="1">
      <alignment horizontal="left"/>
      <protection/>
    </xf>
    <xf numFmtId="168" fontId="5" fillId="0" borderId="0" xfId="19" applyNumberFormat="1" applyFont="1" applyFill="1" applyBorder="1" applyAlignment="1">
      <alignment horizontal="right"/>
      <protection/>
    </xf>
    <xf numFmtId="0" fontId="6" fillId="0" borderId="0" xfId="19" applyFont="1" applyFill="1" applyBorder="1">
      <alignment/>
      <protection/>
    </xf>
    <xf numFmtId="0" fontId="7" fillId="0" borderId="1" xfId="19" applyFont="1" applyBorder="1" applyAlignment="1">
      <alignment horizontal="left"/>
      <protection/>
    </xf>
    <xf numFmtId="0" fontId="7" fillId="0" borderId="0" xfId="19" applyFont="1" applyBorder="1" applyAlignment="1">
      <alignment horizontal="left"/>
      <protection/>
    </xf>
    <xf numFmtId="0" fontId="6" fillId="0" borderId="1" xfId="19" applyFont="1" applyFill="1" applyBorder="1">
      <alignment/>
      <protection/>
    </xf>
    <xf numFmtId="168" fontId="10" fillId="8" borderId="1" xfId="19" applyNumberFormat="1" applyFont="1" applyFill="1" applyBorder="1">
      <alignment/>
      <protection/>
    </xf>
    <xf numFmtId="168" fontId="7" fillId="0" borderId="5" xfId="19" applyNumberFormat="1" applyFont="1" applyBorder="1">
      <alignment/>
      <protection/>
    </xf>
    <xf numFmtId="0" fontId="16" fillId="0" borderId="0" xfId="19" applyFont="1">
      <alignment/>
      <protection/>
    </xf>
    <xf numFmtId="0" fontId="15" fillId="0" borderId="0" xfId="20" applyAlignment="1">
      <alignment vertical="top"/>
      <protection/>
    </xf>
    <xf numFmtId="168" fontId="15" fillId="0" borderId="0" xfId="20" applyNumberFormat="1" applyFill="1" applyBorder="1" applyAlignment="1">
      <alignment vertical="top"/>
      <protection/>
    </xf>
    <xf numFmtId="0" fontId="0" fillId="0" borderId="0" xfId="19" applyFont="1">
      <alignment/>
      <protection/>
    </xf>
    <xf numFmtId="0" fontId="17" fillId="0" borderId="0" xfId="19" applyFont="1">
      <alignment/>
      <protection/>
    </xf>
    <xf numFmtId="14" fontId="7" fillId="0" borderId="0" xfId="19" applyNumberFormat="1" applyFont="1">
      <alignment/>
      <protection/>
    </xf>
    <xf numFmtId="0" fontId="18" fillId="0" borderId="0" xfId="19" applyFont="1" applyFill="1" applyBorder="1" applyAlignment="1">
      <alignment horizontal="right" vertical="top" wrapText="1"/>
      <protection/>
    </xf>
    <xf numFmtId="0" fontId="5" fillId="0" borderId="0" xfId="19" applyFont="1" applyAlignment="1">
      <alignment/>
      <protection/>
    </xf>
    <xf numFmtId="175" fontId="18" fillId="0" borderId="0" xfId="19" applyNumberFormat="1" applyFont="1" applyFill="1" applyBorder="1" applyAlignment="1">
      <alignment horizontal="right" vertical="top" wrapText="1"/>
      <protection/>
    </xf>
    <xf numFmtId="175" fontId="19" fillId="0" borderId="0" xfId="19" applyNumberFormat="1" applyFont="1" applyFill="1" applyBorder="1" applyAlignment="1">
      <alignment horizontal="right" vertical="top" wrapText="1"/>
      <protection/>
    </xf>
    <xf numFmtId="0" fontId="18" fillId="0" borderId="0" xfId="19" applyFont="1">
      <alignment/>
      <protection/>
    </xf>
    <xf numFmtId="175" fontId="18" fillId="0" borderId="0" xfId="19" applyNumberFormat="1" applyFont="1">
      <alignment/>
      <protection/>
    </xf>
    <xf numFmtId="0" fontId="20" fillId="0" borderId="0" xfId="0" applyFont="1" applyAlignment="1">
      <alignment/>
    </xf>
    <xf numFmtId="0" fontId="0" fillId="0" borderId="0" xfId="19" applyFont="1" applyAlignment="1">
      <alignment/>
      <protection/>
    </xf>
    <xf numFmtId="0" fontId="18" fillId="0" borderId="0" xfId="19" applyFont="1" applyFill="1" applyBorder="1" applyAlignment="1">
      <alignment horizontal="left" vertical="top"/>
      <protection/>
    </xf>
    <xf numFmtId="0" fontId="18" fillId="0" borderId="0" xfId="19" applyFont="1" applyAlignment="1">
      <alignment/>
      <protection/>
    </xf>
    <xf numFmtId="0" fontId="0" fillId="0" borderId="0" xfId="19" applyAlignment="1">
      <alignment/>
      <protection/>
    </xf>
    <xf numFmtId="0" fontId="7" fillId="0" borderId="0" xfId="19" applyFont="1" applyAlignment="1">
      <alignment/>
      <protection/>
    </xf>
    <xf numFmtId="0" fontId="6" fillId="0" borderId="3" xfId="19" applyFont="1" applyFill="1" applyBorder="1">
      <alignment/>
      <protection/>
    </xf>
    <xf numFmtId="0" fontId="18" fillId="0" borderId="0" xfId="19" applyFont="1" applyFill="1" applyBorder="1" applyAlignment="1">
      <alignment horizontal="left" vertical="top" wrapText="1"/>
      <protection/>
    </xf>
    <xf numFmtId="168" fontId="4" fillId="0" borderId="5" xfId="19" applyNumberFormat="1" applyFont="1" applyBorder="1">
      <alignment/>
      <protection/>
    </xf>
    <xf numFmtId="0" fontId="21" fillId="0" borderId="1" xfId="20" applyFont="1" applyBorder="1">
      <alignment/>
      <protection/>
    </xf>
    <xf numFmtId="0" fontId="0" fillId="0" borderId="0" xfId="19" applyFont="1" applyAlignment="1">
      <alignment horizontal="right"/>
      <protection/>
    </xf>
    <xf numFmtId="0" fontId="5" fillId="0" borderId="0" xfId="19" applyFont="1" applyAlignment="1">
      <alignment horizontal="right"/>
      <protection/>
    </xf>
    <xf numFmtId="0" fontId="0" fillId="0" borderId="0" xfId="19" applyAlignment="1">
      <alignment horizontal="right"/>
      <protection/>
    </xf>
    <xf numFmtId="0" fontId="22" fillId="0" borderId="0" xfId="19" applyFont="1">
      <alignment/>
      <protection/>
    </xf>
    <xf numFmtId="175" fontId="19" fillId="0" borderId="0" xfId="19" applyNumberFormat="1" applyFont="1" applyFill="1" applyBorder="1" applyAlignment="1">
      <alignment horizontal="left" vertical="top"/>
      <protection/>
    </xf>
    <xf numFmtId="168" fontId="7" fillId="0" borderId="0" xfId="19" applyNumberFormat="1" applyFont="1" applyFill="1" applyBorder="1">
      <alignment/>
      <protection/>
    </xf>
    <xf numFmtId="0" fontId="21" fillId="0" borderId="0" xfId="20" applyFont="1">
      <alignment/>
      <protection/>
    </xf>
    <xf numFmtId="2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17" fillId="0" borderId="0" xfId="0" applyFont="1" applyAlignment="1">
      <alignment/>
    </xf>
    <xf numFmtId="168" fontId="0" fillId="0" borderId="0" xfId="19" applyNumberFormat="1" applyFont="1" applyFill="1" applyBorder="1">
      <alignment/>
      <protection/>
    </xf>
    <xf numFmtId="0" fontId="23" fillId="0" borderId="0" xfId="0" applyFont="1" applyAlignment="1">
      <alignment horizontal="left" indent="2"/>
    </xf>
    <xf numFmtId="0" fontId="23" fillId="0" borderId="0" xfId="19" applyFont="1" applyAlignment="1">
      <alignment horizontal="left" indent="2"/>
      <protection/>
    </xf>
    <xf numFmtId="16" fontId="7" fillId="0" borderId="0" xfId="19" applyNumberFormat="1" applyFont="1">
      <alignment/>
      <protection/>
    </xf>
    <xf numFmtId="0" fontId="6" fillId="0" borderId="3" xfId="19" applyFont="1" applyFill="1" applyBorder="1">
      <alignment/>
      <protection/>
    </xf>
    <xf numFmtId="0" fontId="6" fillId="0" borderId="3" xfId="0" applyFont="1" applyFill="1" applyBorder="1" applyAlignment="1">
      <alignment/>
    </xf>
  </cellXfs>
  <cellStyles count="11">
    <cellStyle name="Normal" xfId="0"/>
    <cellStyle name="Comma" xfId="15"/>
    <cellStyle name="Comma [0]" xfId="16"/>
    <cellStyle name="Euro" xfId="17"/>
    <cellStyle name="Hyperlink" xfId="18"/>
    <cellStyle name="Normalny_BST Stan składek" xfId="19"/>
    <cellStyle name="Normalny_TAKT PLAN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2"/>
  <sheetViews>
    <sheetView tabSelected="1" zoomScale="145" zoomScaleNormal="145" workbookViewId="0" topLeftCell="A1">
      <selection activeCell="C17" sqref="C17"/>
    </sheetView>
  </sheetViews>
  <sheetFormatPr defaultColWidth="9.140625" defaultRowHeight="12.75"/>
  <cols>
    <col min="1" max="1" width="50.00390625" style="0" customWidth="1"/>
    <col min="2" max="2" width="10.00390625" style="78" bestFit="1" customWidth="1"/>
    <col min="3" max="3" width="10.57421875" style="130" bestFit="1" customWidth="1"/>
  </cols>
  <sheetData>
    <row r="1" spans="1:252" ht="12.75">
      <c r="A1" s="3" t="s">
        <v>271</v>
      </c>
      <c r="B1" s="3"/>
      <c r="C1" s="13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3" spans="1:3" ht="24" customHeight="1">
      <c r="A3" s="130" t="s">
        <v>272</v>
      </c>
      <c r="B3" s="78">
        <v>9944</v>
      </c>
      <c r="C3" s="136">
        <v>9944</v>
      </c>
    </row>
    <row r="4" spans="1:3" ht="24" customHeight="1">
      <c r="A4" s="130" t="s">
        <v>273</v>
      </c>
      <c r="C4" s="136">
        <f>SUM(B5:B11)</f>
        <v>36266.28</v>
      </c>
    </row>
    <row r="5" spans="1:2" ht="13.5">
      <c r="A5" s="132" t="s">
        <v>258</v>
      </c>
      <c r="B5" s="78">
        <v>2370</v>
      </c>
    </row>
    <row r="6" spans="1:2" ht="13.5">
      <c r="A6" s="133" t="s">
        <v>256</v>
      </c>
      <c r="B6" s="78">
        <v>0.28</v>
      </c>
    </row>
    <row r="7" spans="1:2" ht="13.5">
      <c r="A7" s="132" t="s">
        <v>252</v>
      </c>
      <c r="B7" s="78">
        <v>11635</v>
      </c>
    </row>
    <row r="8" spans="1:2" ht="13.5">
      <c r="A8" s="133" t="s">
        <v>230</v>
      </c>
      <c r="B8" s="78">
        <v>21640</v>
      </c>
    </row>
    <row r="9" spans="1:2" ht="13.5">
      <c r="A9" s="137" t="s">
        <v>275</v>
      </c>
      <c r="B9" s="78">
        <v>370</v>
      </c>
    </row>
    <row r="10" spans="1:2" ht="13.5">
      <c r="A10" s="137" t="s">
        <v>30</v>
      </c>
      <c r="B10" s="78">
        <v>240</v>
      </c>
    </row>
    <row r="11" spans="1:2" ht="13.5">
      <c r="A11" s="137" t="s">
        <v>45</v>
      </c>
      <c r="B11" s="78">
        <v>11</v>
      </c>
    </row>
    <row r="12" spans="1:3" ht="24" customHeight="1">
      <c r="A12" s="131" t="s">
        <v>274</v>
      </c>
      <c r="C12" s="136">
        <f>SUM(B13:B31)</f>
        <v>-40736.33</v>
      </c>
    </row>
    <row r="13" spans="1:2" ht="13.5">
      <c r="A13" s="132" t="s">
        <v>260</v>
      </c>
      <c r="B13" s="78">
        <v>-1180.17</v>
      </c>
    </row>
    <row r="14" spans="1:2" ht="13.5">
      <c r="A14" s="134" t="s">
        <v>268</v>
      </c>
      <c r="B14" s="78">
        <v>-105</v>
      </c>
    </row>
    <row r="15" spans="1:2" ht="13.5">
      <c r="A15" s="133" t="s">
        <v>257</v>
      </c>
      <c r="B15" s="78">
        <v>-1085.8</v>
      </c>
    </row>
    <row r="16" spans="1:2" ht="13.5">
      <c r="A16" s="133" t="s">
        <v>253</v>
      </c>
      <c r="B16" s="78">
        <v>-3355.5</v>
      </c>
    </row>
    <row r="17" spans="1:2" ht="13.5">
      <c r="A17" s="132" t="s">
        <v>266</v>
      </c>
      <c r="B17" s="78">
        <v>-600</v>
      </c>
    </row>
    <row r="18" spans="1:2" ht="13.5">
      <c r="A18" s="132" t="s">
        <v>264</v>
      </c>
      <c r="B18" s="78">
        <v>-2122</v>
      </c>
    </row>
    <row r="19" spans="1:2" ht="13.5">
      <c r="A19" s="133" t="s">
        <v>251</v>
      </c>
      <c r="B19" s="78">
        <v>-227</v>
      </c>
    </row>
    <row r="20" spans="1:2" ht="13.5">
      <c r="A20" s="132" t="s">
        <v>263</v>
      </c>
      <c r="B20" s="78">
        <v>-55</v>
      </c>
    </row>
    <row r="21" spans="1:2" ht="13.5">
      <c r="A21" s="132" t="s">
        <v>267</v>
      </c>
      <c r="B21" s="78">
        <v>-20.6</v>
      </c>
    </row>
    <row r="22" spans="1:2" ht="13.5">
      <c r="A22" s="133" t="s">
        <v>254</v>
      </c>
      <c r="B22" s="78">
        <v>-488</v>
      </c>
    </row>
    <row r="23" spans="1:2" ht="13.5">
      <c r="A23" s="133" t="s">
        <v>230</v>
      </c>
      <c r="B23" s="78">
        <v>-21880</v>
      </c>
    </row>
    <row r="24" spans="1:2" ht="13.5">
      <c r="A24" s="133" t="s">
        <v>255</v>
      </c>
      <c r="B24" s="78">
        <v>-5865.76</v>
      </c>
    </row>
    <row r="25" spans="1:2" ht="13.5">
      <c r="A25" s="132" t="s">
        <v>261</v>
      </c>
      <c r="B25" s="78">
        <v>-144</v>
      </c>
    </row>
    <row r="26" spans="1:2" ht="13.5">
      <c r="A26" s="132" t="s">
        <v>250</v>
      </c>
      <c r="B26" s="78">
        <v>-2039.38</v>
      </c>
    </row>
    <row r="27" spans="1:2" ht="13.5">
      <c r="A27" s="133" t="s">
        <v>259</v>
      </c>
      <c r="B27" s="78">
        <v>-900</v>
      </c>
    </row>
    <row r="28" spans="1:2" ht="13.5">
      <c r="A28" s="132" t="s">
        <v>265</v>
      </c>
      <c r="B28" s="78">
        <v>-47.12</v>
      </c>
    </row>
    <row r="29" spans="1:2" ht="13.5">
      <c r="A29" s="137" t="s">
        <v>276</v>
      </c>
      <c r="B29" s="78">
        <v>-11</v>
      </c>
    </row>
    <row r="30" spans="1:2" ht="13.5">
      <c r="A30" s="137" t="s">
        <v>262</v>
      </c>
      <c r="B30" s="78">
        <v>-240</v>
      </c>
    </row>
    <row r="31" spans="1:2" ht="13.5">
      <c r="A31" s="138" t="s">
        <v>187</v>
      </c>
      <c r="B31" s="78">
        <v>-370</v>
      </c>
    </row>
    <row r="32" spans="1:3" ht="24" customHeight="1">
      <c r="A32" s="131" t="s">
        <v>54</v>
      </c>
      <c r="C32" s="136">
        <v>5473.95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="130" zoomScaleNormal="130" workbookViewId="0" topLeftCell="A1">
      <selection activeCell="D22" sqref="D22"/>
    </sheetView>
  </sheetViews>
  <sheetFormatPr defaultColWidth="9.140625" defaultRowHeight="12.75"/>
  <cols>
    <col min="1" max="1" width="3.57421875" style="83" customWidth="1"/>
    <col min="2" max="2" width="13.140625" style="71" customWidth="1"/>
    <col min="3" max="3" width="50.57421875" style="71" customWidth="1"/>
    <col min="4" max="4" width="8.00390625" style="71" customWidth="1"/>
    <col min="5" max="5" width="8.421875" style="71" customWidth="1"/>
    <col min="6" max="16384" width="9.140625" style="71" customWidth="1"/>
  </cols>
  <sheetData>
    <row r="1" spans="1:3" ht="13.5">
      <c r="A1" s="68" t="s">
        <v>28</v>
      </c>
      <c r="B1" s="69"/>
      <c r="C1" s="70" t="s">
        <v>90</v>
      </c>
    </row>
    <row r="2" spans="1:5" ht="12.75">
      <c r="A2" s="72" t="s">
        <v>10</v>
      </c>
      <c r="B2" s="73" t="s">
        <v>1</v>
      </c>
      <c r="C2" s="72" t="s">
        <v>11</v>
      </c>
      <c r="D2" s="72" t="s">
        <v>12</v>
      </c>
      <c r="E2" s="72" t="s">
        <v>13</v>
      </c>
    </row>
    <row r="3" spans="1:6" s="76" customFormat="1" ht="13.5">
      <c r="A3" s="74"/>
      <c r="B3" s="75">
        <v>39294</v>
      </c>
      <c r="C3" s="76" t="s">
        <v>13</v>
      </c>
      <c r="D3" s="77"/>
      <c r="E3" s="77">
        <v>2223.58</v>
      </c>
      <c r="F3" s="76">
        <v>2223.58</v>
      </c>
    </row>
    <row r="4" spans="1:6" s="76" customFormat="1" ht="13.5">
      <c r="A4" s="74">
        <v>1</v>
      </c>
      <c r="B4" s="75">
        <v>39295</v>
      </c>
      <c r="C4" s="76" t="s">
        <v>86</v>
      </c>
      <c r="D4" s="78">
        <v>-14</v>
      </c>
      <c r="E4" s="77">
        <f aca="true" t="shared" si="0" ref="E4:E11">E3+D4</f>
        <v>2209.58</v>
      </c>
      <c r="F4" s="76" t="s">
        <v>79</v>
      </c>
    </row>
    <row r="5" spans="1:5" s="76" customFormat="1" ht="13.5">
      <c r="A5" s="74">
        <v>2</v>
      </c>
      <c r="B5" s="75">
        <v>39302</v>
      </c>
      <c r="C5" s="76" t="s">
        <v>77</v>
      </c>
      <c r="D5" s="78">
        <v>-109.8</v>
      </c>
      <c r="E5" s="77">
        <f t="shared" si="0"/>
        <v>2099.7799999999997</v>
      </c>
    </row>
    <row r="6" spans="1:6" s="76" customFormat="1" ht="13.5">
      <c r="A6" s="74">
        <v>3</v>
      </c>
      <c r="B6" s="75">
        <v>39302</v>
      </c>
      <c r="C6" s="76" t="s">
        <v>78</v>
      </c>
      <c r="D6" s="78">
        <v>-0.5</v>
      </c>
      <c r="E6" s="77">
        <f t="shared" si="0"/>
        <v>2099.2799999999997</v>
      </c>
      <c r="F6" s="76" t="s">
        <v>79</v>
      </c>
    </row>
    <row r="7" spans="1:6" s="76" customFormat="1" ht="13.5">
      <c r="A7" s="74">
        <v>4</v>
      </c>
      <c r="B7" s="75">
        <v>39304</v>
      </c>
      <c r="C7" s="76" t="s">
        <v>67</v>
      </c>
      <c r="D7" s="78">
        <v>10</v>
      </c>
      <c r="E7" s="77">
        <f t="shared" si="0"/>
        <v>2109.2799999999997</v>
      </c>
      <c r="F7" s="76" t="s">
        <v>79</v>
      </c>
    </row>
    <row r="8" spans="1:5" s="76" customFormat="1" ht="13.5">
      <c r="A8" s="74">
        <v>5</v>
      </c>
      <c r="B8" s="75">
        <v>39308</v>
      </c>
      <c r="C8" s="76" t="s">
        <v>80</v>
      </c>
      <c r="D8" s="78">
        <v>-305</v>
      </c>
      <c r="E8" s="77">
        <f t="shared" si="0"/>
        <v>1804.2799999999997</v>
      </c>
    </row>
    <row r="9" spans="1:6" s="76" customFormat="1" ht="13.5">
      <c r="A9" s="74">
        <v>6</v>
      </c>
      <c r="B9" s="75">
        <v>39308</v>
      </c>
      <c r="C9" s="76" t="s">
        <v>78</v>
      </c>
      <c r="D9" s="78">
        <v>-0.5</v>
      </c>
      <c r="E9" s="77">
        <f t="shared" si="0"/>
        <v>1803.7799999999997</v>
      </c>
      <c r="F9" s="76" t="s">
        <v>79</v>
      </c>
    </row>
    <row r="10" spans="1:6" s="76" customFormat="1" ht="13.5">
      <c r="A10" s="74">
        <v>7</v>
      </c>
      <c r="B10" s="75">
        <v>39317</v>
      </c>
      <c r="C10" s="76" t="s">
        <v>67</v>
      </c>
      <c r="D10" s="78">
        <v>150</v>
      </c>
      <c r="E10" s="77">
        <f t="shared" si="0"/>
        <v>1953.7799999999997</v>
      </c>
      <c r="F10" s="76" t="s">
        <v>79</v>
      </c>
    </row>
    <row r="11" spans="1:6" s="76" customFormat="1" ht="13.5">
      <c r="A11" s="74">
        <v>8</v>
      </c>
      <c r="B11" s="75">
        <v>39321</v>
      </c>
      <c r="C11" s="76" t="s">
        <v>86</v>
      </c>
      <c r="D11" s="78">
        <v>-2</v>
      </c>
      <c r="E11" s="77">
        <f t="shared" si="0"/>
        <v>1951.7799999999997</v>
      </c>
      <c r="F11" s="76" t="s">
        <v>79</v>
      </c>
    </row>
    <row r="12" spans="1:5" s="76" customFormat="1" ht="13.5">
      <c r="A12" s="79"/>
      <c r="B12" s="80"/>
      <c r="C12" s="79"/>
      <c r="D12" s="81" t="s">
        <v>54</v>
      </c>
      <c r="E12" s="82">
        <f>E11</f>
        <v>1951.7799999999997</v>
      </c>
    </row>
    <row r="13" spans="2:4" ht="12.75">
      <c r="B13" s="84"/>
      <c r="D13" s="85"/>
    </row>
    <row r="14" spans="1:5" ht="13.5">
      <c r="A14" s="140" t="s">
        <v>35</v>
      </c>
      <c r="B14" s="140"/>
      <c r="C14" s="70" t="s">
        <v>85</v>
      </c>
      <c r="D14" s="86"/>
      <c r="E14" s="87"/>
    </row>
    <row r="15" spans="2:5" ht="13.5">
      <c r="B15" s="75">
        <v>39294</v>
      </c>
      <c r="C15" s="76" t="s">
        <v>43</v>
      </c>
      <c r="D15" s="88"/>
      <c r="E15" s="89">
        <v>2042.19</v>
      </c>
    </row>
    <row r="16" spans="1:5" ht="13.5">
      <c r="A16" s="83">
        <v>1</v>
      </c>
      <c r="B16" s="75"/>
      <c r="C16" s="100" t="s">
        <v>89</v>
      </c>
      <c r="D16" s="85"/>
      <c r="E16" s="99">
        <f>E15+D16</f>
        <v>2042.19</v>
      </c>
    </row>
    <row r="17" spans="1:5" ht="13.5">
      <c r="A17" s="90"/>
      <c r="B17" s="80"/>
      <c r="C17" s="90"/>
      <c r="D17" s="81" t="s">
        <v>54</v>
      </c>
      <c r="E17" s="91">
        <f>E16</f>
        <v>2042.19</v>
      </c>
    </row>
    <row r="18" spans="2:5" ht="13.5">
      <c r="B18" s="92"/>
      <c r="C18" s="83"/>
      <c r="D18" s="93"/>
      <c r="E18" s="67"/>
    </row>
    <row r="19" spans="1:5" ht="13.5" customHeight="1">
      <c r="A19" s="140" t="s">
        <v>81</v>
      </c>
      <c r="B19" s="140"/>
      <c r="C19" s="140"/>
      <c r="D19" s="140"/>
      <c r="E19" s="140"/>
    </row>
    <row r="20" spans="1:5" ht="13.5">
      <c r="A20" s="94"/>
      <c r="B20" s="80"/>
      <c r="C20" s="95" t="s">
        <v>64</v>
      </c>
      <c r="D20" s="81"/>
      <c r="E20" s="82">
        <f>E12</f>
        <v>1951.7799999999997</v>
      </c>
    </row>
    <row r="21" spans="1:5" ht="13.5">
      <c r="A21" s="94"/>
      <c r="B21" s="92"/>
      <c r="C21" s="96" t="s">
        <v>65</v>
      </c>
      <c r="D21" s="93"/>
      <c r="E21" s="91">
        <f>E17</f>
        <v>2042.19</v>
      </c>
    </row>
    <row r="22" spans="1:5" ht="13.5">
      <c r="A22" s="97"/>
      <c r="B22" s="80"/>
      <c r="C22" s="95"/>
      <c r="D22" s="81" t="s">
        <v>54</v>
      </c>
      <c r="E22" s="98">
        <f>SUM(E20:E21)</f>
        <v>3993.97</v>
      </c>
    </row>
  </sheetData>
  <mergeCells count="2">
    <mergeCell ref="A14:B14"/>
    <mergeCell ref="A19:E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zoomScale="130" zoomScaleNormal="130" workbookViewId="0" topLeftCell="A16">
      <selection activeCell="D27" sqref="D27"/>
    </sheetView>
  </sheetViews>
  <sheetFormatPr defaultColWidth="9.140625" defaultRowHeight="12.75"/>
  <cols>
    <col min="1" max="1" width="3.57421875" style="83" customWidth="1"/>
    <col min="2" max="2" width="13.140625" style="71" customWidth="1"/>
    <col min="3" max="3" width="50.57421875" style="71" customWidth="1"/>
    <col min="4" max="4" width="8.00390625" style="71" customWidth="1"/>
    <col min="5" max="5" width="8.421875" style="71" customWidth="1"/>
    <col min="6" max="16384" width="9.140625" style="71" customWidth="1"/>
  </cols>
  <sheetData>
    <row r="1" spans="1:3" ht="13.5">
      <c r="A1" s="68" t="s">
        <v>28</v>
      </c>
      <c r="B1" s="69"/>
      <c r="C1" s="70" t="s">
        <v>85</v>
      </c>
    </row>
    <row r="2" spans="1:5" ht="12.75">
      <c r="A2" s="72" t="s">
        <v>10</v>
      </c>
      <c r="B2" s="73" t="s">
        <v>1</v>
      </c>
      <c r="C2" s="72" t="s">
        <v>11</v>
      </c>
      <c r="D2" s="72" t="s">
        <v>12</v>
      </c>
      <c r="E2" s="72" t="s">
        <v>13</v>
      </c>
    </row>
    <row r="3" spans="1:6" s="76" customFormat="1" ht="13.5">
      <c r="A3" s="74"/>
      <c r="B3" s="75">
        <v>39263</v>
      </c>
      <c r="C3" s="76" t="s">
        <v>13</v>
      </c>
      <c r="D3" s="77"/>
      <c r="E3" s="77">
        <v>2490.88</v>
      </c>
      <c r="F3" s="76">
        <v>2490.88</v>
      </c>
    </row>
    <row r="4" spans="1:5" s="76" customFormat="1" ht="13.5">
      <c r="A4" s="74">
        <v>1</v>
      </c>
      <c r="B4" s="75">
        <v>39265</v>
      </c>
      <c r="C4" s="76" t="s">
        <v>67</v>
      </c>
      <c r="D4" s="78">
        <v>210</v>
      </c>
      <c r="E4" s="77">
        <f aca="true" t="shared" si="0" ref="E4:E16">E3+D4</f>
        <v>2700.88</v>
      </c>
    </row>
    <row r="5" spans="1:5" s="76" customFormat="1" ht="13.5">
      <c r="A5" s="74">
        <v>2</v>
      </c>
      <c r="B5" s="75">
        <v>39265</v>
      </c>
      <c r="C5" s="76" t="s">
        <v>76</v>
      </c>
      <c r="D5" s="78">
        <v>-14</v>
      </c>
      <c r="E5" s="77">
        <f t="shared" si="0"/>
        <v>2686.88</v>
      </c>
    </row>
    <row r="6" spans="1:5" s="76" customFormat="1" ht="13.5">
      <c r="A6" s="74">
        <v>3</v>
      </c>
      <c r="B6" s="75">
        <v>39268</v>
      </c>
      <c r="C6" s="76" t="s">
        <v>67</v>
      </c>
      <c r="D6" s="78">
        <v>120</v>
      </c>
      <c r="E6" s="77">
        <f t="shared" si="0"/>
        <v>2806.88</v>
      </c>
    </row>
    <row r="7" spans="1:6" s="76" customFormat="1" ht="13.5">
      <c r="A7" s="74">
        <v>4</v>
      </c>
      <c r="B7" s="75">
        <v>39273</v>
      </c>
      <c r="C7" s="76" t="s">
        <v>67</v>
      </c>
      <c r="D7" s="78">
        <v>10</v>
      </c>
      <c r="E7" s="77">
        <f t="shared" si="0"/>
        <v>2816.88</v>
      </c>
      <c r="F7" s="76" t="s">
        <v>79</v>
      </c>
    </row>
    <row r="8" spans="1:5" s="76" customFormat="1" ht="13.5">
      <c r="A8" s="74">
        <v>5</v>
      </c>
      <c r="B8" s="75">
        <v>39274</v>
      </c>
      <c r="C8" s="76" t="s">
        <v>87</v>
      </c>
      <c r="D8" s="78">
        <v>-305</v>
      </c>
      <c r="E8" s="77">
        <f t="shared" si="0"/>
        <v>2511.88</v>
      </c>
    </row>
    <row r="9" spans="1:5" s="76" customFormat="1" ht="13.5">
      <c r="A9" s="74">
        <v>6</v>
      </c>
      <c r="B9" s="75">
        <v>39274</v>
      </c>
      <c r="C9" s="76" t="s">
        <v>78</v>
      </c>
      <c r="D9" s="78">
        <v>-0.5</v>
      </c>
      <c r="E9" s="77">
        <f t="shared" si="0"/>
        <v>2511.38</v>
      </c>
    </row>
    <row r="10" spans="1:5" s="76" customFormat="1" ht="13.5">
      <c r="A10" s="74">
        <v>7</v>
      </c>
      <c r="B10" s="75">
        <v>39275</v>
      </c>
      <c r="C10" s="76" t="s">
        <v>67</v>
      </c>
      <c r="D10" s="78">
        <v>10</v>
      </c>
      <c r="E10" s="77">
        <f t="shared" si="0"/>
        <v>2521.38</v>
      </c>
    </row>
    <row r="11" spans="1:5" s="76" customFormat="1" ht="13.5">
      <c r="A11" s="74">
        <v>8</v>
      </c>
      <c r="B11" s="75">
        <v>39278</v>
      </c>
      <c r="C11" s="76" t="s">
        <v>77</v>
      </c>
      <c r="D11" s="78">
        <v>-109.8</v>
      </c>
      <c r="E11" s="77">
        <f t="shared" si="0"/>
        <v>2411.58</v>
      </c>
    </row>
    <row r="12" spans="1:6" s="76" customFormat="1" ht="13.5">
      <c r="A12" s="74">
        <v>9</v>
      </c>
      <c r="B12" s="75">
        <v>39278</v>
      </c>
      <c r="C12" s="76" t="s">
        <v>78</v>
      </c>
      <c r="D12" s="78">
        <v>-0.5</v>
      </c>
      <c r="E12" s="77">
        <f t="shared" si="0"/>
        <v>2411.08</v>
      </c>
      <c r="F12" s="76" t="s">
        <v>79</v>
      </c>
    </row>
    <row r="13" spans="1:5" s="76" customFormat="1" ht="13.5">
      <c r="A13" s="74">
        <v>10</v>
      </c>
      <c r="B13" s="75">
        <v>39281</v>
      </c>
      <c r="C13" s="76" t="s">
        <v>88</v>
      </c>
      <c r="D13" s="78">
        <v>-305</v>
      </c>
      <c r="E13" s="77">
        <f t="shared" si="0"/>
        <v>2106.08</v>
      </c>
    </row>
    <row r="14" spans="1:6" s="76" customFormat="1" ht="13.5">
      <c r="A14" s="74">
        <v>11</v>
      </c>
      <c r="B14" s="75">
        <v>39281</v>
      </c>
      <c r="C14" s="76" t="s">
        <v>78</v>
      </c>
      <c r="D14" s="78">
        <v>-0.5</v>
      </c>
      <c r="E14" s="77">
        <f t="shared" si="0"/>
        <v>2105.58</v>
      </c>
      <c r="F14" s="76" t="s">
        <v>79</v>
      </c>
    </row>
    <row r="15" spans="1:5" s="76" customFormat="1" ht="13.5">
      <c r="A15" s="74">
        <v>12</v>
      </c>
      <c r="B15" s="75">
        <v>39289</v>
      </c>
      <c r="C15" s="76" t="s">
        <v>86</v>
      </c>
      <c r="D15" s="78">
        <v>-2</v>
      </c>
      <c r="E15" s="77">
        <f t="shared" si="0"/>
        <v>2103.58</v>
      </c>
    </row>
    <row r="16" spans="1:6" s="76" customFormat="1" ht="13.5">
      <c r="A16" s="74">
        <v>13</v>
      </c>
      <c r="B16" s="75">
        <v>39293</v>
      </c>
      <c r="C16" s="76" t="s">
        <v>67</v>
      </c>
      <c r="D16" s="78">
        <v>120</v>
      </c>
      <c r="E16" s="77">
        <f t="shared" si="0"/>
        <v>2223.58</v>
      </c>
      <c r="F16" s="76" t="s">
        <v>79</v>
      </c>
    </row>
    <row r="17" spans="1:5" s="76" customFormat="1" ht="13.5">
      <c r="A17" s="79"/>
      <c r="B17" s="80"/>
      <c r="C17" s="79"/>
      <c r="D17" s="81" t="s">
        <v>54</v>
      </c>
      <c r="E17" s="82">
        <f>E16</f>
        <v>2223.58</v>
      </c>
    </row>
    <row r="18" spans="2:4" ht="12.75">
      <c r="B18" s="84"/>
      <c r="D18" s="85"/>
    </row>
    <row r="19" spans="1:5" ht="13.5">
      <c r="A19" s="140" t="s">
        <v>35</v>
      </c>
      <c r="B19" s="140"/>
      <c r="C19" s="70" t="s">
        <v>85</v>
      </c>
      <c r="D19" s="86"/>
      <c r="E19" s="87"/>
    </row>
    <row r="20" spans="2:5" ht="13.5">
      <c r="B20" s="75">
        <v>39263</v>
      </c>
      <c r="C20" s="76" t="s">
        <v>43</v>
      </c>
      <c r="D20" s="88"/>
      <c r="E20" s="89">
        <v>2042.19</v>
      </c>
    </row>
    <row r="21" spans="1:5" ht="13.5">
      <c r="A21" s="83">
        <v>1</v>
      </c>
      <c r="B21" s="75"/>
      <c r="C21" s="100" t="s">
        <v>89</v>
      </c>
      <c r="D21" s="85"/>
      <c r="E21" s="99">
        <f>E20+D21</f>
        <v>2042.19</v>
      </c>
    </row>
    <row r="22" spans="1:5" ht="13.5">
      <c r="A22" s="90"/>
      <c r="B22" s="80"/>
      <c r="C22" s="90"/>
      <c r="D22" s="81" t="s">
        <v>54</v>
      </c>
      <c r="E22" s="91">
        <f>E20</f>
        <v>2042.19</v>
      </c>
    </row>
    <row r="23" spans="2:5" ht="13.5">
      <c r="B23" s="92"/>
      <c r="C23" s="83"/>
      <c r="D23" s="93"/>
      <c r="E23" s="67"/>
    </row>
    <row r="24" spans="1:5" ht="13.5" customHeight="1">
      <c r="A24" s="140" t="s">
        <v>81</v>
      </c>
      <c r="B24" s="140"/>
      <c r="C24" s="140"/>
      <c r="D24" s="140"/>
      <c r="E24" s="140"/>
    </row>
    <row r="25" spans="1:5" ht="13.5">
      <c r="A25" s="94"/>
      <c r="B25" s="80"/>
      <c r="C25" s="95" t="s">
        <v>64</v>
      </c>
      <c r="D25" s="81"/>
      <c r="E25" s="82">
        <f>E17</f>
        <v>2223.58</v>
      </c>
    </row>
    <row r="26" spans="1:5" ht="13.5">
      <c r="A26" s="94"/>
      <c r="B26" s="92"/>
      <c r="C26" s="96" t="s">
        <v>65</v>
      </c>
      <c r="D26" s="93"/>
      <c r="E26" s="91">
        <f>E22</f>
        <v>2042.19</v>
      </c>
    </row>
    <row r="27" spans="1:5" ht="13.5">
      <c r="A27" s="97"/>
      <c r="B27" s="80"/>
      <c r="C27" s="95"/>
      <c r="D27" s="81" t="s">
        <v>54</v>
      </c>
      <c r="E27" s="98">
        <f>SUM(E25:E26)</f>
        <v>4265.77</v>
      </c>
    </row>
  </sheetData>
  <mergeCells count="2">
    <mergeCell ref="A19:B19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zoomScale="130" zoomScaleNormal="130" workbookViewId="0" topLeftCell="A19">
      <selection activeCell="D25" sqref="D25"/>
    </sheetView>
  </sheetViews>
  <sheetFormatPr defaultColWidth="9.140625" defaultRowHeight="12.75"/>
  <cols>
    <col min="1" max="1" width="3.57421875" style="83" customWidth="1"/>
    <col min="2" max="2" width="13.140625" style="71" customWidth="1"/>
    <col min="3" max="3" width="50.57421875" style="71" customWidth="1"/>
    <col min="4" max="4" width="8.00390625" style="71" customWidth="1"/>
    <col min="5" max="5" width="8.421875" style="71" customWidth="1"/>
    <col min="6" max="16384" width="9.140625" style="71" customWidth="1"/>
  </cols>
  <sheetData>
    <row r="1" spans="1:3" ht="13.5">
      <c r="A1" s="68" t="s">
        <v>28</v>
      </c>
      <c r="B1" s="69"/>
      <c r="C1" s="70" t="s">
        <v>82</v>
      </c>
    </row>
    <row r="2" spans="1:5" ht="12.75">
      <c r="A2" s="72" t="s">
        <v>10</v>
      </c>
      <c r="B2" s="73" t="s">
        <v>1</v>
      </c>
      <c r="C2" s="72" t="s">
        <v>11</v>
      </c>
      <c r="D2" s="72" t="s">
        <v>12</v>
      </c>
      <c r="E2" s="72" t="s">
        <v>13</v>
      </c>
    </row>
    <row r="3" spans="1:6" s="76" customFormat="1" ht="13.5">
      <c r="A3" s="74"/>
      <c r="B3" s="75">
        <v>39233</v>
      </c>
      <c r="C3" s="76" t="s">
        <v>13</v>
      </c>
      <c r="D3" s="77"/>
      <c r="E3" s="77">
        <v>2120.65</v>
      </c>
      <c r="F3" s="76">
        <v>2120.65</v>
      </c>
    </row>
    <row r="4" spans="1:5" s="76" customFormat="1" ht="13.5">
      <c r="A4" s="74">
        <v>1</v>
      </c>
      <c r="B4" s="75">
        <v>39234</v>
      </c>
      <c r="C4" s="76" t="s">
        <v>76</v>
      </c>
      <c r="D4" s="78">
        <v>-14</v>
      </c>
      <c r="E4" s="77">
        <f aca="true" t="shared" si="0" ref="E4:E15">E3+D4</f>
        <v>2106.65</v>
      </c>
    </row>
    <row r="5" spans="1:5" s="76" customFormat="1" ht="13.5">
      <c r="A5" s="74">
        <v>2</v>
      </c>
      <c r="B5" s="75">
        <v>39238</v>
      </c>
      <c r="C5" s="76" t="s">
        <v>83</v>
      </c>
      <c r="D5" s="78">
        <v>-63</v>
      </c>
      <c r="E5" s="77">
        <f t="shared" si="0"/>
        <v>2043.65</v>
      </c>
    </row>
    <row r="6" spans="1:6" s="76" customFormat="1" ht="13.5">
      <c r="A6" s="74">
        <v>3</v>
      </c>
      <c r="B6" s="75">
        <v>39238</v>
      </c>
      <c r="C6" s="76" t="s">
        <v>84</v>
      </c>
      <c r="D6" s="78">
        <v>-0.5</v>
      </c>
      <c r="E6" s="77">
        <f t="shared" si="0"/>
        <v>2043.15</v>
      </c>
      <c r="F6" s="76" t="s">
        <v>79</v>
      </c>
    </row>
    <row r="7" spans="1:6" s="76" customFormat="1" ht="13.5">
      <c r="A7" s="74">
        <v>4</v>
      </c>
      <c r="B7" s="75">
        <v>39239</v>
      </c>
      <c r="C7" s="76" t="s">
        <v>67</v>
      </c>
      <c r="D7" s="78">
        <v>190</v>
      </c>
      <c r="E7" s="77">
        <f t="shared" si="0"/>
        <v>2233.15</v>
      </c>
      <c r="F7" s="76" t="s">
        <v>79</v>
      </c>
    </row>
    <row r="8" spans="1:5" s="76" customFormat="1" ht="13.5">
      <c r="A8" s="74">
        <v>5</v>
      </c>
      <c r="B8" s="75">
        <v>39241</v>
      </c>
      <c r="C8" s="76" t="s">
        <v>77</v>
      </c>
      <c r="D8" s="78">
        <v>-109.8</v>
      </c>
      <c r="E8" s="77">
        <f t="shared" si="0"/>
        <v>2123.35</v>
      </c>
    </row>
    <row r="9" spans="1:6" s="76" customFormat="1" ht="13.5">
      <c r="A9" s="74">
        <v>6</v>
      </c>
      <c r="B9" s="75">
        <v>39241</v>
      </c>
      <c r="C9" s="76" t="s">
        <v>78</v>
      </c>
      <c r="D9" s="78">
        <v>-0.5</v>
      </c>
      <c r="E9" s="77">
        <f t="shared" si="0"/>
        <v>2122.85</v>
      </c>
      <c r="F9" s="76" t="s">
        <v>79</v>
      </c>
    </row>
    <row r="10" spans="1:6" s="76" customFormat="1" ht="13.5">
      <c r="A10" s="74">
        <v>7</v>
      </c>
      <c r="B10" s="75">
        <v>39244</v>
      </c>
      <c r="C10" s="76" t="s">
        <v>67</v>
      </c>
      <c r="D10" s="78">
        <v>10</v>
      </c>
      <c r="E10" s="77">
        <f t="shared" si="0"/>
        <v>2132.85</v>
      </c>
      <c r="F10" s="76" t="s">
        <v>79</v>
      </c>
    </row>
    <row r="11" spans="1:6" s="76" customFormat="1" ht="13.5">
      <c r="A11" s="74">
        <v>8</v>
      </c>
      <c r="B11" s="75">
        <v>39246</v>
      </c>
      <c r="C11" s="76" t="s">
        <v>67</v>
      </c>
      <c r="D11" s="78">
        <v>120</v>
      </c>
      <c r="E11" s="77">
        <f t="shared" si="0"/>
        <v>2252.85</v>
      </c>
      <c r="F11" s="76" t="s">
        <v>79</v>
      </c>
    </row>
    <row r="12" spans="1:6" s="76" customFormat="1" ht="13.5">
      <c r="A12" s="74">
        <v>9</v>
      </c>
      <c r="B12" s="75">
        <v>39254</v>
      </c>
      <c r="C12" s="76" t="s">
        <v>67</v>
      </c>
      <c r="D12" s="78">
        <v>120</v>
      </c>
      <c r="E12" s="77">
        <f t="shared" si="0"/>
        <v>2372.85</v>
      </c>
      <c r="F12" s="76" t="s">
        <v>79</v>
      </c>
    </row>
    <row r="13" spans="1:6" s="76" customFormat="1" ht="13.5">
      <c r="A13" s="74">
        <v>10</v>
      </c>
      <c r="B13" s="75">
        <v>39258</v>
      </c>
      <c r="C13" s="76" t="s">
        <v>67</v>
      </c>
      <c r="D13" s="78">
        <v>120</v>
      </c>
      <c r="E13" s="77">
        <f t="shared" si="0"/>
        <v>2492.85</v>
      </c>
      <c r="F13" s="76" t="s">
        <v>79</v>
      </c>
    </row>
    <row r="14" spans="1:6" s="76" customFormat="1" ht="13.5">
      <c r="A14" s="74">
        <v>11</v>
      </c>
      <c r="B14" s="75">
        <v>39259</v>
      </c>
      <c r="C14" s="76" t="s">
        <v>78</v>
      </c>
      <c r="D14" s="78">
        <v>-2</v>
      </c>
      <c r="E14" s="77">
        <f t="shared" si="0"/>
        <v>2490.85</v>
      </c>
      <c r="F14" s="76" t="s">
        <v>79</v>
      </c>
    </row>
    <row r="15" spans="1:6" s="76" customFormat="1" ht="13.5">
      <c r="A15" s="74">
        <v>12</v>
      </c>
      <c r="B15" s="75">
        <v>39263</v>
      </c>
      <c r="C15" s="76" t="s">
        <v>58</v>
      </c>
      <c r="D15" s="78">
        <v>0.03</v>
      </c>
      <c r="E15" s="77">
        <f t="shared" si="0"/>
        <v>2490.88</v>
      </c>
      <c r="F15" s="76" t="s">
        <v>79</v>
      </c>
    </row>
    <row r="16" spans="1:5" s="76" customFormat="1" ht="13.5">
      <c r="A16" s="79"/>
      <c r="B16" s="80"/>
      <c r="C16" s="79"/>
      <c r="D16" s="81" t="s">
        <v>54</v>
      </c>
      <c r="E16" s="82">
        <f>E15</f>
        <v>2490.88</v>
      </c>
    </row>
    <row r="17" spans="2:4" ht="12.75">
      <c r="B17" s="84"/>
      <c r="D17" s="85"/>
    </row>
    <row r="18" spans="1:5" ht="13.5">
      <c r="A18" s="140" t="s">
        <v>35</v>
      </c>
      <c r="B18" s="140"/>
      <c r="C18" s="70" t="s">
        <v>82</v>
      </c>
      <c r="D18" s="86"/>
      <c r="E18" s="87"/>
    </row>
    <row r="19" spans="2:5" ht="13.5">
      <c r="B19" s="75">
        <v>39233</v>
      </c>
      <c r="C19" s="76" t="s">
        <v>43</v>
      </c>
      <c r="D19" s="88"/>
      <c r="E19" s="89">
        <v>2042.19</v>
      </c>
    </row>
    <row r="20" spans="1:5" ht="13.5">
      <c r="A20" s="90"/>
      <c r="B20" s="80"/>
      <c r="C20" s="90"/>
      <c r="D20" s="81" t="s">
        <v>54</v>
      </c>
      <c r="E20" s="91">
        <f>E19</f>
        <v>2042.19</v>
      </c>
    </row>
    <row r="21" spans="2:5" ht="13.5">
      <c r="B21" s="92"/>
      <c r="C21" s="83"/>
      <c r="D21" s="93"/>
      <c r="E21" s="67"/>
    </row>
    <row r="22" spans="1:5" ht="13.5" customHeight="1">
      <c r="A22" s="140" t="s">
        <v>81</v>
      </c>
      <c r="B22" s="140"/>
      <c r="C22" s="140"/>
      <c r="D22" s="140"/>
      <c r="E22" s="140"/>
    </row>
    <row r="23" spans="1:5" ht="13.5">
      <c r="A23" s="94"/>
      <c r="B23" s="80"/>
      <c r="C23" s="95" t="s">
        <v>64</v>
      </c>
      <c r="D23" s="81"/>
      <c r="E23" s="82">
        <f>E16</f>
        <v>2490.88</v>
      </c>
    </row>
    <row r="24" spans="1:5" ht="13.5">
      <c r="A24" s="94"/>
      <c r="B24" s="92"/>
      <c r="C24" s="96" t="s">
        <v>65</v>
      </c>
      <c r="D24" s="93"/>
      <c r="E24" s="91">
        <f>E20</f>
        <v>2042.19</v>
      </c>
    </row>
    <row r="25" spans="1:5" ht="13.5">
      <c r="A25" s="97"/>
      <c r="B25" s="80"/>
      <c r="C25" s="95"/>
      <c r="D25" s="81" t="s">
        <v>54</v>
      </c>
      <c r="E25" s="98">
        <f>SUM(E23:E24)</f>
        <v>4533.07</v>
      </c>
    </row>
  </sheetData>
  <mergeCells count="2">
    <mergeCell ref="A18:B18"/>
    <mergeCell ref="A22:E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7"/>
  <sheetViews>
    <sheetView zoomScale="130" zoomScaleNormal="130" workbookViewId="0" topLeftCell="A16">
      <selection activeCell="D27" sqref="D27"/>
    </sheetView>
  </sheetViews>
  <sheetFormatPr defaultColWidth="9.140625" defaultRowHeight="12.75"/>
  <cols>
    <col min="1" max="1" width="3.57421875" style="83" customWidth="1"/>
    <col min="2" max="2" width="13.140625" style="71" customWidth="1"/>
    <col min="3" max="3" width="50.57421875" style="71" customWidth="1"/>
    <col min="4" max="4" width="8.00390625" style="71" customWidth="1"/>
    <col min="5" max="5" width="8.421875" style="71" customWidth="1"/>
    <col min="6" max="16384" width="9.140625" style="71" customWidth="1"/>
  </cols>
  <sheetData>
    <row r="1" spans="1:3" ht="13.5">
      <c r="A1" s="68" t="s">
        <v>28</v>
      </c>
      <c r="B1" s="69"/>
      <c r="C1" s="70" t="s">
        <v>75</v>
      </c>
    </row>
    <row r="2" spans="1:5" ht="12.75">
      <c r="A2" s="72" t="s">
        <v>10</v>
      </c>
      <c r="B2" s="73" t="s">
        <v>1</v>
      </c>
      <c r="C2" s="72" t="s">
        <v>11</v>
      </c>
      <c r="D2" s="72" t="s">
        <v>12</v>
      </c>
      <c r="E2" s="72" t="s">
        <v>13</v>
      </c>
    </row>
    <row r="3" spans="1:6" s="76" customFormat="1" ht="13.5">
      <c r="A3" s="74"/>
      <c r="B3" s="75">
        <v>39202</v>
      </c>
      <c r="C3" s="76" t="s">
        <v>13</v>
      </c>
      <c r="D3" s="77"/>
      <c r="E3" s="77">
        <v>1782.45</v>
      </c>
      <c r="F3" s="76">
        <v>1782.45</v>
      </c>
    </row>
    <row r="4" spans="1:5" s="76" customFormat="1" ht="13.5">
      <c r="A4" s="74">
        <v>1</v>
      </c>
      <c r="B4" s="75">
        <v>39204</v>
      </c>
      <c r="C4" s="76" t="s">
        <v>76</v>
      </c>
      <c r="D4" s="78">
        <v>-14</v>
      </c>
      <c r="E4" s="77">
        <f aca="true" t="shared" si="0" ref="E4:E17">E3+D4</f>
        <v>1768.45</v>
      </c>
    </row>
    <row r="5" spans="1:5" s="76" customFormat="1" ht="13.5">
      <c r="A5" s="74">
        <v>2</v>
      </c>
      <c r="B5" s="75">
        <v>39204</v>
      </c>
      <c r="C5" s="76" t="s">
        <v>67</v>
      </c>
      <c r="D5" s="78">
        <v>120</v>
      </c>
      <c r="E5" s="77">
        <f t="shared" si="0"/>
        <v>1888.45</v>
      </c>
    </row>
    <row r="6" spans="1:5" s="76" customFormat="1" ht="13.5">
      <c r="A6" s="74">
        <v>3</v>
      </c>
      <c r="B6" s="75">
        <v>39212</v>
      </c>
      <c r="C6" s="76" t="s">
        <v>67</v>
      </c>
      <c r="D6" s="78">
        <v>10</v>
      </c>
      <c r="E6" s="77">
        <f t="shared" si="0"/>
        <v>1898.45</v>
      </c>
    </row>
    <row r="7" spans="1:5" s="76" customFormat="1" ht="13.5">
      <c r="A7" s="74">
        <v>4</v>
      </c>
      <c r="B7" s="75">
        <v>39216</v>
      </c>
      <c r="C7" s="76" t="s">
        <v>67</v>
      </c>
      <c r="D7" s="78">
        <v>120</v>
      </c>
      <c r="E7" s="77">
        <f t="shared" si="0"/>
        <v>2018.45</v>
      </c>
    </row>
    <row r="8" spans="1:5" s="76" customFormat="1" ht="13.5">
      <c r="A8" s="74">
        <v>5</v>
      </c>
      <c r="B8" s="75">
        <v>39217</v>
      </c>
      <c r="C8" s="76" t="s">
        <v>77</v>
      </c>
      <c r="D8" s="78">
        <v>-109.8</v>
      </c>
      <c r="E8" s="77">
        <f t="shared" si="0"/>
        <v>1908.65</v>
      </c>
    </row>
    <row r="9" spans="1:5" s="76" customFormat="1" ht="13.5">
      <c r="A9" s="74">
        <v>6</v>
      </c>
      <c r="B9" s="75">
        <v>39217</v>
      </c>
      <c r="C9" s="76" t="s">
        <v>78</v>
      </c>
      <c r="D9" s="78">
        <v>-0.5</v>
      </c>
      <c r="E9" s="77">
        <f t="shared" si="0"/>
        <v>1908.15</v>
      </c>
    </row>
    <row r="10" spans="1:6" s="76" customFormat="1" ht="13.5">
      <c r="A10" s="74">
        <v>7</v>
      </c>
      <c r="B10" s="75">
        <v>39218</v>
      </c>
      <c r="C10" s="76" t="s">
        <v>67</v>
      </c>
      <c r="D10" s="78">
        <v>120</v>
      </c>
      <c r="E10" s="77">
        <f t="shared" si="0"/>
        <v>2028.15</v>
      </c>
      <c r="F10" s="76" t="s">
        <v>79</v>
      </c>
    </row>
    <row r="11" spans="1:5" s="76" customFormat="1" ht="13.5">
      <c r="A11" s="74">
        <v>8</v>
      </c>
      <c r="B11" s="75">
        <v>39223</v>
      </c>
      <c r="C11" s="76" t="s">
        <v>67</v>
      </c>
      <c r="D11" s="78">
        <v>120</v>
      </c>
      <c r="E11" s="77">
        <f t="shared" si="0"/>
        <v>2148.15</v>
      </c>
    </row>
    <row r="12" spans="1:6" s="76" customFormat="1" ht="13.5">
      <c r="A12" s="74">
        <v>9</v>
      </c>
      <c r="B12" s="75">
        <v>39225</v>
      </c>
      <c r="C12" s="76" t="s">
        <v>67</v>
      </c>
      <c r="D12" s="78">
        <v>30</v>
      </c>
      <c r="E12" s="77">
        <f t="shared" si="0"/>
        <v>2178.15</v>
      </c>
      <c r="F12" s="76" t="s">
        <v>79</v>
      </c>
    </row>
    <row r="13" spans="1:5" s="76" customFormat="1" ht="13.5">
      <c r="A13" s="74">
        <v>10</v>
      </c>
      <c r="B13" s="75">
        <v>39230</v>
      </c>
      <c r="C13" s="76" t="s">
        <v>78</v>
      </c>
      <c r="D13" s="78">
        <v>-2</v>
      </c>
      <c r="E13" s="77">
        <f t="shared" si="0"/>
        <v>2176.15</v>
      </c>
    </row>
    <row r="14" spans="1:5" s="76" customFormat="1" ht="13.5">
      <c r="A14" s="74">
        <v>11</v>
      </c>
      <c r="B14" s="75">
        <v>39232</v>
      </c>
      <c r="C14" s="76" t="s">
        <v>80</v>
      </c>
      <c r="D14" s="78">
        <v>-305</v>
      </c>
      <c r="E14" s="77">
        <f t="shared" si="0"/>
        <v>1871.15</v>
      </c>
    </row>
    <row r="15" spans="1:5" s="76" customFormat="1" ht="13.5">
      <c r="A15" s="74">
        <v>12</v>
      </c>
      <c r="B15" s="75">
        <v>39232</v>
      </c>
      <c r="C15" s="76" t="s">
        <v>78</v>
      </c>
      <c r="D15" s="78">
        <v>-0.5</v>
      </c>
      <c r="E15" s="77">
        <f t="shared" si="0"/>
        <v>1870.65</v>
      </c>
    </row>
    <row r="16" spans="1:5" s="76" customFormat="1" ht="13.5">
      <c r="A16" s="74">
        <v>13</v>
      </c>
      <c r="B16" s="75">
        <v>39232</v>
      </c>
      <c r="C16" s="76" t="s">
        <v>67</v>
      </c>
      <c r="D16" s="78">
        <v>120</v>
      </c>
      <c r="E16" s="77">
        <f t="shared" si="0"/>
        <v>1990.65</v>
      </c>
    </row>
    <row r="17" spans="1:6" s="76" customFormat="1" ht="13.5">
      <c r="A17" s="74">
        <v>14</v>
      </c>
      <c r="B17" s="75">
        <v>39233</v>
      </c>
      <c r="C17" s="76" t="s">
        <v>67</v>
      </c>
      <c r="D17" s="78">
        <v>130</v>
      </c>
      <c r="E17" s="77">
        <f t="shared" si="0"/>
        <v>2120.65</v>
      </c>
      <c r="F17" s="76" t="s">
        <v>79</v>
      </c>
    </row>
    <row r="18" spans="1:5" s="76" customFormat="1" ht="13.5">
      <c r="A18" s="79"/>
      <c r="B18" s="80"/>
      <c r="C18" s="79"/>
      <c r="D18" s="81" t="s">
        <v>54</v>
      </c>
      <c r="E18" s="82">
        <f>E17</f>
        <v>2120.65</v>
      </c>
    </row>
    <row r="19" spans="2:4" ht="12.75">
      <c r="B19" s="84"/>
      <c r="D19" s="85"/>
    </row>
    <row r="20" spans="1:5" ht="13.5">
      <c r="A20" s="140" t="s">
        <v>35</v>
      </c>
      <c r="B20" s="140"/>
      <c r="C20" s="70" t="s">
        <v>75</v>
      </c>
      <c r="D20" s="86"/>
      <c r="E20" s="87"/>
    </row>
    <row r="21" spans="2:5" ht="13.5">
      <c r="B21" s="75">
        <v>39202</v>
      </c>
      <c r="C21" s="76" t="s">
        <v>43</v>
      </c>
      <c r="D21" s="88"/>
      <c r="E21" s="89">
        <v>2042.19</v>
      </c>
    </row>
    <row r="22" spans="1:5" ht="13.5">
      <c r="A22" s="90"/>
      <c r="B22" s="80"/>
      <c r="C22" s="90"/>
      <c r="D22" s="81" t="s">
        <v>54</v>
      </c>
      <c r="E22" s="91">
        <f>E21</f>
        <v>2042.19</v>
      </c>
    </row>
    <row r="23" spans="2:5" ht="13.5">
      <c r="B23" s="92"/>
      <c r="C23" s="83"/>
      <c r="D23" s="93"/>
      <c r="E23" s="67"/>
    </row>
    <row r="24" spans="1:5" ht="13.5" customHeight="1">
      <c r="A24" s="140" t="s">
        <v>81</v>
      </c>
      <c r="B24" s="140"/>
      <c r="C24" s="140"/>
      <c r="D24" s="140"/>
      <c r="E24" s="140"/>
    </row>
    <row r="25" spans="1:5" ht="13.5">
      <c r="A25" s="94"/>
      <c r="B25" s="80"/>
      <c r="C25" s="95" t="s">
        <v>64</v>
      </c>
      <c r="D25" s="81"/>
      <c r="E25" s="82">
        <f>E18</f>
        <v>2120.65</v>
      </c>
    </row>
    <row r="26" spans="1:5" ht="13.5">
      <c r="A26" s="94"/>
      <c r="B26" s="92"/>
      <c r="C26" s="96" t="s">
        <v>65</v>
      </c>
      <c r="D26" s="93"/>
      <c r="E26" s="91">
        <f>E22</f>
        <v>2042.19</v>
      </c>
    </row>
    <row r="27" spans="1:5" ht="13.5">
      <c r="A27" s="97"/>
      <c r="B27" s="80"/>
      <c r="C27" s="95"/>
      <c r="D27" s="81" t="s">
        <v>54</v>
      </c>
      <c r="E27" s="98">
        <f>SUM(E25:E26)</f>
        <v>4162.84</v>
      </c>
    </row>
  </sheetData>
  <mergeCells count="2">
    <mergeCell ref="A20:B20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3"/>
  <sheetViews>
    <sheetView zoomScale="130" zoomScaleNormal="130" workbookViewId="0" topLeftCell="A16">
      <selection activeCell="D33" sqref="D33"/>
    </sheetView>
  </sheetViews>
  <sheetFormatPr defaultColWidth="9.140625" defaultRowHeight="12.75"/>
  <cols>
    <col min="1" max="1" width="3.57421875" style="21" customWidth="1"/>
    <col min="2" max="2" width="13.140625" style="4" customWidth="1"/>
    <col min="3" max="3" width="50.57421875" style="4" customWidth="1"/>
    <col min="4" max="4" width="8.00390625" style="4" customWidth="1"/>
    <col min="5" max="5" width="8.421875" style="4" customWidth="1"/>
    <col min="6" max="16384" width="9.140625" style="4" customWidth="1"/>
  </cols>
  <sheetData>
    <row r="1" spans="1:3" ht="13.5">
      <c r="A1" s="34" t="s">
        <v>28</v>
      </c>
      <c r="B1" s="3"/>
      <c r="C1" s="40" t="s">
        <v>68</v>
      </c>
    </row>
    <row r="2" spans="1:5" ht="12.75">
      <c r="A2" s="5" t="s">
        <v>10</v>
      </c>
      <c r="B2" s="6" t="s">
        <v>1</v>
      </c>
      <c r="C2" s="5" t="s">
        <v>11</v>
      </c>
      <c r="D2" s="5" t="s">
        <v>12</v>
      </c>
      <c r="E2" s="5" t="s">
        <v>13</v>
      </c>
    </row>
    <row r="3" spans="1:5" s="2" customFormat="1" ht="13.5">
      <c r="A3" s="51"/>
      <c r="B3" s="30">
        <v>39172</v>
      </c>
      <c r="C3" s="2" t="s">
        <v>13</v>
      </c>
      <c r="D3" s="31"/>
      <c r="E3" s="31">
        <v>926.85</v>
      </c>
    </row>
    <row r="4" spans="1:5" s="2" customFormat="1" ht="13.5">
      <c r="A4" s="51">
        <v>1</v>
      </c>
      <c r="B4" s="30">
        <v>39174</v>
      </c>
      <c r="C4" s="2" t="s">
        <v>67</v>
      </c>
      <c r="D4" s="31">
        <v>120</v>
      </c>
      <c r="E4" s="31">
        <f aca="true" t="shared" si="0" ref="E4:E19">E3+D4</f>
        <v>1046.85</v>
      </c>
    </row>
    <row r="5" spans="1:5" s="2" customFormat="1" ht="13.5">
      <c r="A5" s="51">
        <v>2</v>
      </c>
      <c r="B5" s="30">
        <v>39174</v>
      </c>
      <c r="C5" s="2" t="s">
        <v>32</v>
      </c>
      <c r="D5" s="32">
        <v>-14</v>
      </c>
      <c r="E5" s="31">
        <f t="shared" si="0"/>
        <v>1032.85</v>
      </c>
    </row>
    <row r="6" spans="1:5" s="2" customFormat="1" ht="13.5">
      <c r="A6" s="51">
        <v>3</v>
      </c>
      <c r="B6" s="30">
        <v>39175</v>
      </c>
      <c r="C6" s="2" t="s">
        <v>67</v>
      </c>
      <c r="D6" s="32">
        <v>120</v>
      </c>
      <c r="E6" s="31">
        <f t="shared" si="0"/>
        <v>1152.85</v>
      </c>
    </row>
    <row r="7" spans="1:5" s="2" customFormat="1" ht="13.5">
      <c r="A7" s="51">
        <v>4</v>
      </c>
      <c r="B7" s="30">
        <v>39182</v>
      </c>
      <c r="C7" s="2" t="s">
        <v>67</v>
      </c>
      <c r="D7" s="32">
        <v>20</v>
      </c>
      <c r="E7" s="31">
        <f t="shared" si="0"/>
        <v>1172.85</v>
      </c>
    </row>
    <row r="8" spans="1:5" s="2" customFormat="1" ht="13.5">
      <c r="A8" s="51">
        <v>5</v>
      </c>
      <c r="B8" s="30">
        <v>39185</v>
      </c>
      <c r="C8" s="2" t="s">
        <v>61</v>
      </c>
      <c r="D8" s="32">
        <v>-207.9</v>
      </c>
      <c r="E8" s="31">
        <f t="shared" si="0"/>
        <v>964.9499999999999</v>
      </c>
    </row>
    <row r="9" spans="1:5" s="2" customFormat="1" ht="13.5">
      <c r="A9" s="51">
        <v>6</v>
      </c>
      <c r="B9" s="30">
        <v>39185</v>
      </c>
      <c r="C9" s="2" t="s">
        <v>67</v>
      </c>
      <c r="D9" s="32">
        <v>20</v>
      </c>
      <c r="E9" s="31">
        <f t="shared" si="0"/>
        <v>984.9499999999999</v>
      </c>
    </row>
    <row r="10" spans="1:5" s="2" customFormat="1" ht="13.5">
      <c r="A10" s="51">
        <v>7</v>
      </c>
      <c r="B10" s="30">
        <v>39191</v>
      </c>
      <c r="C10" s="2" t="s">
        <v>67</v>
      </c>
      <c r="D10" s="32">
        <v>10</v>
      </c>
      <c r="E10" s="31">
        <f t="shared" si="0"/>
        <v>994.9499999999999</v>
      </c>
    </row>
    <row r="11" spans="1:5" s="2" customFormat="1" ht="13.5">
      <c r="A11" s="51">
        <v>8</v>
      </c>
      <c r="B11" s="30">
        <v>39192</v>
      </c>
      <c r="C11" s="2" t="s">
        <v>67</v>
      </c>
      <c r="D11" s="32">
        <v>240</v>
      </c>
      <c r="E11" s="31">
        <f t="shared" si="0"/>
        <v>1234.9499999999998</v>
      </c>
    </row>
    <row r="12" spans="1:5" s="2" customFormat="1" ht="13.5">
      <c r="A12" s="51">
        <v>9</v>
      </c>
      <c r="B12" s="30">
        <v>39195</v>
      </c>
      <c r="C12" s="2" t="s">
        <v>71</v>
      </c>
      <c r="D12" s="32">
        <v>-610.5</v>
      </c>
      <c r="E12" s="31">
        <f t="shared" si="0"/>
        <v>624.4499999999998</v>
      </c>
    </row>
    <row r="13" spans="1:5" s="2" customFormat="1" ht="13.5">
      <c r="A13" s="51">
        <v>10</v>
      </c>
      <c r="B13" s="30">
        <v>39195</v>
      </c>
      <c r="C13" s="2" t="s">
        <v>67</v>
      </c>
      <c r="D13" s="32">
        <v>480</v>
      </c>
      <c r="E13" s="31">
        <f t="shared" si="0"/>
        <v>1104.4499999999998</v>
      </c>
    </row>
    <row r="14" spans="1:5" s="2" customFormat="1" ht="13.5">
      <c r="A14" s="51">
        <v>11</v>
      </c>
      <c r="B14" s="30">
        <v>39196</v>
      </c>
      <c r="C14" s="2" t="s">
        <v>67</v>
      </c>
      <c r="D14" s="32">
        <v>140</v>
      </c>
      <c r="E14" s="31">
        <f t="shared" si="0"/>
        <v>1244.4499999999998</v>
      </c>
    </row>
    <row r="15" spans="1:5" s="2" customFormat="1" ht="13.5">
      <c r="A15" s="51">
        <v>12</v>
      </c>
      <c r="B15" s="30">
        <v>39197</v>
      </c>
      <c r="C15" s="2" t="s">
        <v>67</v>
      </c>
      <c r="D15" s="32">
        <v>240</v>
      </c>
      <c r="E15" s="31">
        <f t="shared" si="0"/>
        <v>1484.4499999999998</v>
      </c>
    </row>
    <row r="16" spans="1:5" s="2" customFormat="1" ht="13.5">
      <c r="A16" s="51">
        <v>13</v>
      </c>
      <c r="B16" s="30">
        <v>39198</v>
      </c>
      <c r="C16" s="2" t="s">
        <v>33</v>
      </c>
      <c r="D16" s="32">
        <v>-2</v>
      </c>
      <c r="E16" s="31">
        <f t="shared" si="0"/>
        <v>1482.4499999999998</v>
      </c>
    </row>
    <row r="17" spans="1:5" s="2" customFormat="1" ht="13.5">
      <c r="A17" s="51">
        <v>14</v>
      </c>
      <c r="B17" s="30">
        <v>39198</v>
      </c>
      <c r="C17" s="2" t="s">
        <v>67</v>
      </c>
      <c r="D17" s="32">
        <v>60</v>
      </c>
      <c r="E17" s="31">
        <f t="shared" si="0"/>
        <v>1542.4499999999998</v>
      </c>
    </row>
    <row r="18" spans="1:5" s="2" customFormat="1" ht="13.5">
      <c r="A18" s="51">
        <v>15</v>
      </c>
      <c r="B18" s="30">
        <v>39199</v>
      </c>
      <c r="C18" s="2" t="s">
        <v>67</v>
      </c>
      <c r="D18" s="32">
        <v>120</v>
      </c>
      <c r="E18" s="31">
        <f t="shared" si="0"/>
        <v>1662.4499999999998</v>
      </c>
    </row>
    <row r="19" spans="1:5" s="2" customFormat="1" ht="13.5">
      <c r="A19" s="51">
        <v>16</v>
      </c>
      <c r="B19" s="30">
        <v>39202</v>
      </c>
      <c r="C19" s="2" t="s">
        <v>67</v>
      </c>
      <c r="D19" s="32">
        <v>120</v>
      </c>
      <c r="E19" s="31">
        <f t="shared" si="0"/>
        <v>1782.4499999999998</v>
      </c>
    </row>
    <row r="20" spans="1:5" s="2" customFormat="1" ht="13.5">
      <c r="A20" s="44"/>
      <c r="B20" s="43" t="s">
        <v>73</v>
      </c>
      <c r="C20" s="44"/>
      <c r="D20" s="54" t="s">
        <v>54</v>
      </c>
      <c r="E20" s="55">
        <f>E19</f>
        <v>1782.4499999999998</v>
      </c>
    </row>
    <row r="21" spans="2:4" ht="12.75">
      <c r="B21" s="7"/>
      <c r="D21" s="8"/>
    </row>
    <row r="22" spans="1:5" ht="13.5">
      <c r="A22" s="141" t="s">
        <v>35</v>
      </c>
      <c r="B22" s="141"/>
      <c r="C22" s="40" t="s">
        <v>68</v>
      </c>
      <c r="D22" s="13"/>
      <c r="E22" s="12"/>
    </row>
    <row r="23" spans="2:5" ht="13.5">
      <c r="B23" s="30">
        <v>39172</v>
      </c>
      <c r="C23" s="2" t="s">
        <v>43</v>
      </c>
      <c r="D23" s="10"/>
      <c r="E23" s="17">
        <v>1929.29</v>
      </c>
    </row>
    <row r="24" spans="1:5" ht="13.5">
      <c r="A24" s="21">
        <v>1</v>
      </c>
      <c r="B24" s="30">
        <v>39179</v>
      </c>
      <c r="C24" s="2" t="s">
        <v>69</v>
      </c>
      <c r="D24" s="8">
        <v>-600</v>
      </c>
      <c r="E24" s="20">
        <f>E23+D24</f>
        <v>1329.29</v>
      </c>
    </row>
    <row r="25" spans="1:5" ht="13.5">
      <c r="A25" s="21">
        <v>2</v>
      </c>
      <c r="B25" s="30">
        <v>39185</v>
      </c>
      <c r="C25" s="2" t="s">
        <v>66</v>
      </c>
      <c r="D25" s="8">
        <v>-3.55</v>
      </c>
      <c r="E25" s="20">
        <f>E24+D25</f>
        <v>1325.74</v>
      </c>
    </row>
    <row r="26" spans="1:5" ht="13.5">
      <c r="A26" s="21">
        <v>3</v>
      </c>
      <c r="B26" s="30">
        <v>39193</v>
      </c>
      <c r="C26" s="2" t="s">
        <v>70</v>
      </c>
      <c r="D26" s="8">
        <v>720</v>
      </c>
      <c r="E26" s="20">
        <f>E25+D26</f>
        <v>2045.74</v>
      </c>
    </row>
    <row r="27" spans="1:5" ht="13.5">
      <c r="A27" s="21">
        <v>4</v>
      </c>
      <c r="B27" s="30">
        <v>39202</v>
      </c>
      <c r="C27" s="2" t="s">
        <v>72</v>
      </c>
      <c r="D27" s="8">
        <v>-3.55</v>
      </c>
      <c r="E27" s="20">
        <f>E26+D27</f>
        <v>2042.19</v>
      </c>
    </row>
    <row r="28" spans="1:5" ht="13.5">
      <c r="A28" s="15"/>
      <c r="B28" s="43" t="s">
        <v>74</v>
      </c>
      <c r="C28" s="15"/>
      <c r="D28" s="54" t="s">
        <v>54</v>
      </c>
      <c r="E28" s="62">
        <f>E27</f>
        <v>2042.19</v>
      </c>
    </row>
    <row r="29" spans="2:5" ht="13.5">
      <c r="B29" s="59"/>
      <c r="C29" s="21"/>
      <c r="D29" s="60"/>
      <c r="E29"/>
    </row>
    <row r="30" spans="1:5" ht="13.5" customHeight="1">
      <c r="A30" s="141" t="s">
        <v>63</v>
      </c>
      <c r="B30" s="141"/>
      <c r="C30" s="141"/>
      <c r="D30" s="141"/>
      <c r="E30" s="141"/>
    </row>
    <row r="31" spans="1:5" ht="13.5">
      <c r="A31" s="61"/>
      <c r="B31" s="43"/>
      <c r="C31" s="63" t="s">
        <v>64</v>
      </c>
      <c r="D31" s="54"/>
      <c r="E31" s="55">
        <f>E20</f>
        <v>1782.4499999999998</v>
      </c>
    </row>
    <row r="32" spans="1:5" ht="13.5">
      <c r="A32" s="61"/>
      <c r="B32" s="59"/>
      <c r="C32" s="64" t="s">
        <v>65</v>
      </c>
      <c r="D32" s="60"/>
      <c r="E32" s="62">
        <f>E28</f>
        <v>2042.19</v>
      </c>
    </row>
    <row r="33" spans="1:5" ht="13.5">
      <c r="A33" s="66"/>
      <c r="B33" s="43"/>
      <c r="C33" s="63"/>
      <c r="D33" s="54" t="s">
        <v>54</v>
      </c>
      <c r="E33" s="65">
        <f>SUM(E31:E32)</f>
        <v>3824.64</v>
      </c>
    </row>
  </sheetData>
  <mergeCells count="2">
    <mergeCell ref="A22:B22"/>
    <mergeCell ref="A30:E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6"/>
  <sheetViews>
    <sheetView zoomScale="130" zoomScaleNormal="130" workbookViewId="0" topLeftCell="A28">
      <selection activeCell="C19" sqref="C19"/>
    </sheetView>
  </sheetViews>
  <sheetFormatPr defaultColWidth="9.140625" defaultRowHeight="12.75"/>
  <cols>
    <col min="1" max="1" width="3.57421875" style="21" customWidth="1"/>
    <col min="2" max="2" width="13.140625" style="4" customWidth="1"/>
    <col min="3" max="3" width="50.57421875" style="4" customWidth="1"/>
    <col min="4" max="4" width="8.00390625" style="4" customWidth="1"/>
    <col min="5" max="5" width="8.421875" style="4" customWidth="1"/>
    <col min="6" max="16384" width="9.140625" style="4" customWidth="1"/>
  </cols>
  <sheetData>
    <row r="1" spans="1:2" ht="12.75">
      <c r="A1" s="34" t="s">
        <v>28</v>
      </c>
      <c r="B1" s="3"/>
    </row>
    <row r="2" spans="1:5" ht="12.75">
      <c r="A2" s="5" t="s">
        <v>10</v>
      </c>
      <c r="B2" s="6" t="s">
        <v>1</v>
      </c>
      <c r="C2" s="5" t="s">
        <v>11</v>
      </c>
      <c r="D2" s="5" t="s">
        <v>12</v>
      </c>
      <c r="E2" s="5" t="s">
        <v>13</v>
      </c>
    </row>
    <row r="3" spans="1:5" s="2" customFormat="1" ht="13.5">
      <c r="A3" s="51">
        <v>1</v>
      </c>
      <c r="B3" s="30">
        <v>39096</v>
      </c>
      <c r="C3" s="2" t="s">
        <v>30</v>
      </c>
      <c r="D3" s="31">
        <v>240</v>
      </c>
      <c r="E3" s="31">
        <f>D3</f>
        <v>240</v>
      </c>
    </row>
    <row r="4" spans="1:5" s="2" customFormat="1" ht="13.5">
      <c r="A4" s="51">
        <v>2</v>
      </c>
      <c r="B4" s="30">
        <v>39101</v>
      </c>
      <c r="C4" s="2" t="s">
        <v>55</v>
      </c>
      <c r="D4" s="31">
        <v>-48.5</v>
      </c>
      <c r="E4" s="31">
        <f aca="true" t="shared" si="0" ref="E4:E35">E3+D4</f>
        <v>191.5</v>
      </c>
    </row>
    <row r="5" spans="1:5" s="2" customFormat="1" ht="13.5">
      <c r="A5" s="51">
        <v>3</v>
      </c>
      <c r="B5" s="30">
        <v>39109</v>
      </c>
      <c r="C5" s="2" t="s">
        <v>2</v>
      </c>
      <c r="D5" s="32">
        <v>120</v>
      </c>
      <c r="E5" s="31">
        <f t="shared" si="0"/>
        <v>311.5</v>
      </c>
    </row>
    <row r="6" spans="1:5" s="2" customFormat="1" ht="13.5">
      <c r="A6" s="51">
        <v>4</v>
      </c>
      <c r="B6" s="30">
        <v>39111</v>
      </c>
      <c r="C6" s="2" t="s">
        <v>2</v>
      </c>
      <c r="D6" s="32">
        <v>130</v>
      </c>
      <c r="E6" s="31">
        <f t="shared" si="0"/>
        <v>441.5</v>
      </c>
    </row>
    <row r="7" spans="1:5" s="2" customFormat="1" ht="13.5">
      <c r="A7" s="51">
        <v>5</v>
      </c>
      <c r="B7" s="30">
        <v>39114</v>
      </c>
      <c r="C7" s="2" t="s">
        <v>2</v>
      </c>
      <c r="D7" s="32">
        <v>120</v>
      </c>
      <c r="E7" s="31">
        <f t="shared" si="0"/>
        <v>561.5</v>
      </c>
    </row>
    <row r="8" spans="1:5" s="2" customFormat="1" ht="13.5">
      <c r="A8" s="51">
        <v>6</v>
      </c>
      <c r="B8" s="30">
        <v>39114</v>
      </c>
      <c r="C8" s="2" t="s">
        <v>32</v>
      </c>
      <c r="D8" s="32">
        <v>-25</v>
      </c>
      <c r="E8" s="31">
        <f t="shared" si="0"/>
        <v>536.5</v>
      </c>
    </row>
    <row r="9" spans="1:5" s="2" customFormat="1" ht="13.5">
      <c r="A9" s="51">
        <v>7</v>
      </c>
      <c r="B9" s="30">
        <v>39118</v>
      </c>
      <c r="C9" s="2" t="s">
        <v>2</v>
      </c>
      <c r="D9" s="32">
        <v>140</v>
      </c>
      <c r="E9" s="31">
        <f t="shared" si="0"/>
        <v>676.5</v>
      </c>
    </row>
    <row r="10" spans="1:5" s="2" customFormat="1" ht="13.5">
      <c r="A10" s="51">
        <v>8</v>
      </c>
      <c r="B10" s="30">
        <v>39118</v>
      </c>
      <c r="C10" s="2" t="s">
        <v>45</v>
      </c>
      <c r="D10" s="32">
        <v>11</v>
      </c>
      <c r="E10" s="31">
        <f t="shared" si="0"/>
        <v>687.5</v>
      </c>
    </row>
    <row r="11" spans="1:5" s="2" customFormat="1" ht="13.5">
      <c r="A11" s="51">
        <v>9</v>
      </c>
      <c r="B11" s="30">
        <v>39120</v>
      </c>
      <c r="C11" s="2" t="s">
        <v>2</v>
      </c>
      <c r="D11" s="32">
        <v>120</v>
      </c>
      <c r="E11" s="31">
        <f t="shared" si="0"/>
        <v>807.5</v>
      </c>
    </row>
    <row r="12" spans="1:5" s="2" customFormat="1" ht="13.5">
      <c r="A12" s="51">
        <v>10</v>
      </c>
      <c r="B12" s="30">
        <v>39125</v>
      </c>
      <c r="C12" s="2" t="s">
        <v>2</v>
      </c>
      <c r="D12" s="32">
        <v>50</v>
      </c>
      <c r="E12" s="31">
        <f t="shared" si="0"/>
        <v>857.5</v>
      </c>
    </row>
    <row r="13" spans="1:5" s="2" customFormat="1" ht="13.5">
      <c r="A13" s="51">
        <v>11</v>
      </c>
      <c r="B13" s="30">
        <v>39127</v>
      </c>
      <c r="C13" s="2" t="s">
        <v>2</v>
      </c>
      <c r="D13" s="32">
        <v>120</v>
      </c>
      <c r="E13" s="31">
        <f t="shared" si="0"/>
        <v>977.5</v>
      </c>
    </row>
    <row r="14" spans="1:5" s="2" customFormat="1" ht="13.5">
      <c r="A14" s="51">
        <v>12</v>
      </c>
      <c r="B14" s="30">
        <v>39132</v>
      </c>
      <c r="C14" s="2" t="s">
        <v>29</v>
      </c>
      <c r="D14" s="32">
        <v>-20</v>
      </c>
      <c r="E14" s="31">
        <f t="shared" si="0"/>
        <v>957.5</v>
      </c>
    </row>
    <row r="15" spans="1:5" s="2" customFormat="1" ht="13.5">
      <c r="A15" s="51">
        <v>13</v>
      </c>
      <c r="B15" s="30">
        <v>39139</v>
      </c>
      <c r="C15" s="2" t="s">
        <v>33</v>
      </c>
      <c r="D15" s="32">
        <v>-2</v>
      </c>
      <c r="E15" s="31">
        <f t="shared" si="0"/>
        <v>955.5</v>
      </c>
    </row>
    <row r="16" spans="1:5" s="2" customFormat="1" ht="13.5">
      <c r="A16" s="51">
        <v>14</v>
      </c>
      <c r="B16" s="30">
        <v>39141</v>
      </c>
      <c r="C16" s="2" t="s">
        <v>2</v>
      </c>
      <c r="D16" s="32">
        <v>90</v>
      </c>
      <c r="E16" s="31">
        <f t="shared" si="0"/>
        <v>1045.5</v>
      </c>
    </row>
    <row r="17" spans="1:5" s="2" customFormat="1" ht="13.5">
      <c r="A17" s="51">
        <v>15</v>
      </c>
      <c r="B17" s="30">
        <v>39142</v>
      </c>
      <c r="C17" s="2" t="s">
        <v>32</v>
      </c>
      <c r="D17" s="32">
        <v>-14</v>
      </c>
      <c r="E17" s="31">
        <f t="shared" si="0"/>
        <v>1031.5</v>
      </c>
    </row>
    <row r="18" spans="1:5" s="2" customFormat="1" ht="13.5">
      <c r="A18" s="51">
        <v>16</v>
      </c>
      <c r="B18" s="30">
        <v>39146</v>
      </c>
      <c r="C18" s="2" t="s">
        <v>2</v>
      </c>
      <c r="D18" s="32">
        <v>240</v>
      </c>
      <c r="E18" s="31">
        <f t="shared" si="0"/>
        <v>1271.5</v>
      </c>
    </row>
    <row r="19" spans="1:5" s="2" customFormat="1" ht="13.5">
      <c r="A19" s="51">
        <v>17</v>
      </c>
      <c r="B19" s="30">
        <v>39147</v>
      </c>
      <c r="C19" s="2" t="s">
        <v>2</v>
      </c>
      <c r="D19" s="32">
        <v>120</v>
      </c>
      <c r="E19" s="31">
        <f t="shared" si="0"/>
        <v>1391.5</v>
      </c>
    </row>
    <row r="20" spans="1:5" s="2" customFormat="1" ht="13.5">
      <c r="A20" s="51">
        <v>18</v>
      </c>
      <c r="B20" s="30">
        <v>39148</v>
      </c>
      <c r="C20" s="2" t="s">
        <v>2</v>
      </c>
      <c r="D20" s="32">
        <v>180</v>
      </c>
      <c r="E20" s="31">
        <f t="shared" si="0"/>
        <v>1571.5</v>
      </c>
    </row>
    <row r="21" spans="1:5" s="2" customFormat="1" ht="13.5">
      <c r="A21" s="51">
        <v>19</v>
      </c>
      <c r="B21" s="30">
        <v>39149</v>
      </c>
      <c r="C21" s="2" t="s">
        <v>2</v>
      </c>
      <c r="D21" s="32">
        <v>120</v>
      </c>
      <c r="E21" s="31">
        <f t="shared" si="0"/>
        <v>1691.5</v>
      </c>
    </row>
    <row r="22" spans="1:5" s="2" customFormat="1" ht="13.5">
      <c r="A22" s="51">
        <v>20</v>
      </c>
      <c r="B22" s="30">
        <v>39153</v>
      </c>
      <c r="C22" s="2" t="s">
        <v>56</v>
      </c>
      <c r="D22" s="32">
        <v>-305.5</v>
      </c>
      <c r="E22" s="31">
        <f t="shared" si="0"/>
        <v>1386</v>
      </c>
    </row>
    <row r="23" spans="1:5" s="2" customFormat="1" ht="13.5">
      <c r="A23" s="51">
        <v>21</v>
      </c>
      <c r="B23" s="30">
        <v>39153</v>
      </c>
      <c r="C23" s="2" t="s">
        <v>2</v>
      </c>
      <c r="D23" s="32">
        <v>190</v>
      </c>
      <c r="E23" s="31">
        <f t="shared" si="0"/>
        <v>1576</v>
      </c>
    </row>
    <row r="24" spans="1:5" s="2" customFormat="1" ht="13.5">
      <c r="A24" s="51">
        <v>22</v>
      </c>
      <c r="B24" s="30">
        <v>39155</v>
      </c>
      <c r="C24" s="2" t="s">
        <v>2</v>
      </c>
      <c r="D24" s="32">
        <v>120</v>
      </c>
      <c r="E24" s="31">
        <f t="shared" si="0"/>
        <v>1696</v>
      </c>
    </row>
    <row r="25" spans="1:5" s="2" customFormat="1" ht="13.5">
      <c r="A25" s="51">
        <v>23</v>
      </c>
      <c r="B25" s="30">
        <v>39156</v>
      </c>
      <c r="C25" s="2" t="s">
        <v>2</v>
      </c>
      <c r="D25" s="32">
        <v>120</v>
      </c>
      <c r="E25" s="31">
        <f t="shared" si="0"/>
        <v>1816</v>
      </c>
    </row>
    <row r="26" spans="1:5" s="2" customFormat="1" ht="13.5">
      <c r="A26" s="51">
        <v>24</v>
      </c>
      <c r="B26" s="30">
        <v>39156</v>
      </c>
      <c r="C26" s="2" t="s">
        <v>57</v>
      </c>
      <c r="D26" s="32">
        <v>-426.28</v>
      </c>
      <c r="E26" s="31">
        <f t="shared" si="0"/>
        <v>1389.72</v>
      </c>
    </row>
    <row r="27" spans="1:5" s="2" customFormat="1" ht="13.5">
      <c r="A27" s="51">
        <v>25</v>
      </c>
      <c r="B27" s="30">
        <v>39156</v>
      </c>
      <c r="C27" s="2" t="s">
        <v>61</v>
      </c>
      <c r="D27" s="32">
        <v>-488.5</v>
      </c>
      <c r="E27" s="31">
        <f t="shared" si="0"/>
        <v>901.22</v>
      </c>
    </row>
    <row r="28" spans="1:5" s="2" customFormat="1" ht="13.5">
      <c r="A28" s="51">
        <v>26</v>
      </c>
      <c r="B28" s="30">
        <v>39160</v>
      </c>
      <c r="C28" s="2" t="s">
        <v>2</v>
      </c>
      <c r="D28" s="32">
        <v>10</v>
      </c>
      <c r="E28" s="31">
        <f t="shared" si="0"/>
        <v>911.22</v>
      </c>
    </row>
    <row r="29" spans="1:5" s="2" customFormat="1" ht="13.5">
      <c r="A29" s="51">
        <v>27</v>
      </c>
      <c r="B29" s="30">
        <v>39162</v>
      </c>
      <c r="C29" s="2" t="s">
        <v>2</v>
      </c>
      <c r="D29" s="32">
        <v>60</v>
      </c>
      <c r="E29" s="31">
        <f t="shared" si="0"/>
        <v>971.22</v>
      </c>
    </row>
    <row r="30" spans="1:5" s="2" customFormat="1" ht="13.5">
      <c r="A30" s="51">
        <v>28</v>
      </c>
      <c r="B30" s="30">
        <v>39162</v>
      </c>
      <c r="C30" s="2" t="s">
        <v>56</v>
      </c>
      <c r="D30" s="32">
        <v>-305.5</v>
      </c>
      <c r="E30" s="31">
        <f t="shared" si="0"/>
        <v>665.72</v>
      </c>
    </row>
    <row r="31" spans="1:5" s="2" customFormat="1" ht="13.5">
      <c r="A31" s="51">
        <v>29</v>
      </c>
      <c r="B31" s="30">
        <v>39167</v>
      </c>
      <c r="C31" s="2" t="s">
        <v>33</v>
      </c>
      <c r="D31" s="32">
        <v>-2</v>
      </c>
      <c r="E31" s="31">
        <f t="shared" si="0"/>
        <v>663.72</v>
      </c>
    </row>
    <row r="32" spans="1:5" s="2" customFormat="1" ht="13.5">
      <c r="A32" s="51">
        <v>30</v>
      </c>
      <c r="B32" s="30">
        <v>39167</v>
      </c>
      <c r="C32" s="2" t="s">
        <v>2</v>
      </c>
      <c r="D32" s="32">
        <v>240</v>
      </c>
      <c r="E32" s="31">
        <f t="shared" si="0"/>
        <v>903.72</v>
      </c>
    </row>
    <row r="33" spans="1:5" s="2" customFormat="1" ht="13.5">
      <c r="A33" s="51">
        <v>31</v>
      </c>
      <c r="B33" s="30">
        <v>39169</v>
      </c>
      <c r="C33" s="2" t="s">
        <v>2</v>
      </c>
      <c r="D33" s="32">
        <v>120</v>
      </c>
      <c r="E33" s="31">
        <f t="shared" si="0"/>
        <v>1023.72</v>
      </c>
    </row>
    <row r="34" spans="1:5" s="2" customFormat="1" ht="13.5">
      <c r="A34" s="51">
        <v>32</v>
      </c>
      <c r="B34" s="30">
        <v>39171</v>
      </c>
      <c r="C34" s="2" t="s">
        <v>57</v>
      </c>
      <c r="D34" s="32">
        <v>-96.88</v>
      </c>
      <c r="E34" s="31">
        <f t="shared" si="0"/>
        <v>926.84</v>
      </c>
    </row>
    <row r="35" spans="1:5" s="2" customFormat="1" ht="13.5">
      <c r="A35" s="51">
        <v>33</v>
      </c>
      <c r="B35" s="30">
        <v>39172</v>
      </c>
      <c r="C35" s="2" t="s">
        <v>58</v>
      </c>
      <c r="D35" s="32">
        <v>0.01</v>
      </c>
      <c r="E35" s="31">
        <f t="shared" si="0"/>
        <v>926.85</v>
      </c>
    </row>
    <row r="36" spans="1:5" s="2" customFormat="1" ht="13.5">
      <c r="A36" s="44"/>
      <c r="B36" s="43" t="s">
        <v>62</v>
      </c>
      <c r="C36" s="44"/>
      <c r="D36" s="54" t="s">
        <v>54</v>
      </c>
      <c r="E36" s="55">
        <f>E35</f>
        <v>926.85</v>
      </c>
    </row>
    <row r="37" spans="2:4" ht="12.75">
      <c r="B37" s="7"/>
      <c r="D37" s="8"/>
    </row>
    <row r="38" spans="1:5" ht="13.5">
      <c r="A38" s="141" t="s">
        <v>35</v>
      </c>
      <c r="B38" s="141"/>
      <c r="C38" s="40" t="s">
        <v>26</v>
      </c>
      <c r="D38" s="13"/>
      <c r="E38" s="12"/>
    </row>
    <row r="39" spans="1:5" ht="12.75">
      <c r="A39" s="27"/>
      <c r="B39" s="5" t="s">
        <v>1</v>
      </c>
      <c r="C39" s="5" t="s">
        <v>11</v>
      </c>
      <c r="D39" s="13"/>
      <c r="E39" s="12"/>
    </row>
    <row r="40" spans="1:5" ht="13.5">
      <c r="A40" s="15">
        <v>1</v>
      </c>
      <c r="B40" s="30">
        <v>39052</v>
      </c>
      <c r="C40" s="2" t="s">
        <v>0</v>
      </c>
      <c r="D40" s="16"/>
      <c r="E40" s="16">
        <v>9450</v>
      </c>
    </row>
    <row r="41" spans="1:5" ht="13.5">
      <c r="A41" s="21">
        <v>2</v>
      </c>
      <c r="B41" s="30">
        <v>39039</v>
      </c>
      <c r="C41" s="2" t="s">
        <v>15</v>
      </c>
      <c r="D41" s="8"/>
      <c r="E41" s="19">
        <v>1040</v>
      </c>
    </row>
    <row r="42" spans="1:5" ht="13.5">
      <c r="A42" s="21">
        <v>3</v>
      </c>
      <c r="B42" s="30">
        <v>39038</v>
      </c>
      <c r="C42" s="2" t="s">
        <v>7</v>
      </c>
      <c r="E42" s="8">
        <v>-30</v>
      </c>
    </row>
    <row r="43" spans="1:5" ht="13.5">
      <c r="A43" s="21">
        <v>4</v>
      </c>
      <c r="B43" s="30">
        <v>39039</v>
      </c>
      <c r="C43" s="2" t="s">
        <v>8</v>
      </c>
      <c r="E43" s="9">
        <v>-64</v>
      </c>
    </row>
    <row r="44" spans="1:5" ht="13.5">
      <c r="A44" s="21">
        <v>5</v>
      </c>
      <c r="B44" s="37">
        <v>39071</v>
      </c>
      <c r="C44" s="2" t="s">
        <v>20</v>
      </c>
      <c r="D44" s="21"/>
      <c r="E44" s="8">
        <v>-452</v>
      </c>
    </row>
    <row r="45" spans="1:5" ht="12.75">
      <c r="A45" s="15"/>
      <c r="B45" s="43" t="s">
        <v>47</v>
      </c>
      <c r="C45" s="15"/>
      <c r="D45" s="56" t="s">
        <v>9</v>
      </c>
      <c r="E45" s="24">
        <f>SUM(E40:E44)</f>
        <v>9944</v>
      </c>
    </row>
    <row r="46" spans="2:4" ht="15.75" customHeight="1">
      <c r="B46" s="21"/>
      <c r="D46" s="10"/>
    </row>
    <row r="47" spans="2:5" ht="15.75">
      <c r="B47" s="21"/>
      <c r="C47" s="21"/>
      <c r="D47" s="10"/>
      <c r="E47" s="25"/>
    </row>
    <row r="48" spans="2:4" ht="13.5">
      <c r="B48" s="12"/>
      <c r="C48" s="40" t="s">
        <v>27</v>
      </c>
      <c r="D48" s="14"/>
    </row>
    <row r="49" spans="1:5" ht="12.75">
      <c r="A49" s="5" t="s">
        <v>10</v>
      </c>
      <c r="B49" s="6" t="s">
        <v>1</v>
      </c>
      <c r="C49" s="5" t="s">
        <v>11</v>
      </c>
      <c r="D49" s="5" t="s">
        <v>12</v>
      </c>
      <c r="E49" s="5" t="s">
        <v>13</v>
      </c>
    </row>
    <row r="50" spans="1:5" ht="13.5">
      <c r="A50" s="34"/>
      <c r="B50" s="35"/>
      <c r="C50" s="2" t="s">
        <v>43</v>
      </c>
      <c r="D50" s="34"/>
      <c r="E50" s="20">
        <v>9944</v>
      </c>
    </row>
    <row r="51" spans="1:5" ht="13.5">
      <c r="A51" s="21">
        <v>1</v>
      </c>
      <c r="B51" s="30">
        <v>39098</v>
      </c>
      <c r="C51" s="2" t="s">
        <v>41</v>
      </c>
      <c r="D51" s="8">
        <v>240</v>
      </c>
      <c r="E51" s="20">
        <f>E50+D51</f>
        <v>10184</v>
      </c>
    </row>
    <row r="52" spans="1:5" ht="13.5">
      <c r="A52" s="21">
        <v>2</v>
      </c>
      <c r="B52" s="30">
        <v>39100</v>
      </c>
      <c r="C52" s="2" t="s">
        <v>44</v>
      </c>
      <c r="D52" s="8">
        <v>-16.5</v>
      </c>
      <c r="E52" s="20">
        <f>E51+D52</f>
        <v>10167.5</v>
      </c>
    </row>
    <row r="53" spans="1:5" ht="13.5">
      <c r="A53" s="21">
        <v>3</v>
      </c>
      <c r="B53" s="21"/>
      <c r="C53" s="2" t="s">
        <v>5</v>
      </c>
      <c r="D53" s="8">
        <v>-144</v>
      </c>
      <c r="E53" s="20">
        <f>E52+D53</f>
        <v>10023.5</v>
      </c>
    </row>
    <row r="54" spans="1:5" ht="13.5">
      <c r="A54" s="21">
        <v>4</v>
      </c>
      <c r="B54" s="30">
        <v>39101</v>
      </c>
      <c r="C54" s="2" t="s">
        <v>52</v>
      </c>
      <c r="D54" s="8">
        <v>-240</v>
      </c>
      <c r="E54" s="20">
        <f>E53+D54</f>
        <v>9783.5</v>
      </c>
    </row>
    <row r="55" spans="1:5" ht="13.5">
      <c r="A55" s="15"/>
      <c r="B55" s="43" t="s">
        <v>48</v>
      </c>
      <c r="C55" s="15"/>
      <c r="D55" s="54" t="s">
        <v>54</v>
      </c>
      <c r="E55" s="24">
        <f>E54</f>
        <v>9783.5</v>
      </c>
    </row>
    <row r="56" spans="2:4" ht="12.75">
      <c r="B56" s="18"/>
      <c r="D56" s="10"/>
    </row>
    <row r="57" spans="1:4" ht="13.5">
      <c r="A57" s="12"/>
      <c r="B57" s="12"/>
      <c r="C57" s="40" t="s">
        <v>36</v>
      </c>
      <c r="D57" s="14"/>
    </row>
    <row r="58" spans="2:5" ht="13.5">
      <c r="B58" s="18"/>
      <c r="C58" s="2" t="s">
        <v>43</v>
      </c>
      <c r="D58" s="10"/>
      <c r="E58" s="17">
        <v>9783.5</v>
      </c>
    </row>
    <row r="59" spans="1:5" ht="13.5">
      <c r="A59" s="21">
        <v>1</v>
      </c>
      <c r="B59" s="30">
        <v>39119</v>
      </c>
      <c r="C59" s="2" t="s">
        <v>22</v>
      </c>
      <c r="D59" s="8">
        <v>-5343.6</v>
      </c>
      <c r="E59" s="20">
        <f>E58+D59</f>
        <v>4439.9</v>
      </c>
    </row>
    <row r="60" spans="1:5" ht="13.5">
      <c r="A60" s="21">
        <v>2</v>
      </c>
      <c r="B60" s="30">
        <v>39120</v>
      </c>
      <c r="C60" s="2" t="s">
        <v>24</v>
      </c>
      <c r="D60" s="8">
        <v>-55</v>
      </c>
      <c r="E60" s="20">
        <f>E59+D60</f>
        <v>4384.9</v>
      </c>
    </row>
    <row r="61" spans="1:5" ht="13.5">
      <c r="A61" s="21">
        <v>3</v>
      </c>
      <c r="B61" s="30">
        <v>39121</v>
      </c>
      <c r="C61" s="2" t="s">
        <v>16</v>
      </c>
      <c r="D61" s="8">
        <v>-2122</v>
      </c>
      <c r="E61" s="20">
        <f>E60+D61</f>
        <v>2262.8999999999996</v>
      </c>
    </row>
    <row r="62" spans="1:5" ht="13.5">
      <c r="A62" s="15"/>
      <c r="B62" s="43" t="s">
        <v>49</v>
      </c>
      <c r="C62" s="15"/>
      <c r="D62" s="54" t="s">
        <v>54</v>
      </c>
      <c r="E62" s="24">
        <f>E61</f>
        <v>2262.8999999999996</v>
      </c>
    </row>
    <row r="63" spans="2:4" ht="12.75">
      <c r="B63" s="18"/>
      <c r="D63" s="10"/>
    </row>
    <row r="64" spans="1:4" ht="13.5">
      <c r="A64" s="12"/>
      <c r="B64" s="12"/>
      <c r="C64" s="40" t="s">
        <v>46</v>
      </c>
      <c r="D64" s="14"/>
    </row>
    <row r="65" spans="2:5" ht="13.5">
      <c r="B65" s="18"/>
      <c r="C65" s="2" t="s">
        <v>43</v>
      </c>
      <c r="D65" s="10"/>
      <c r="E65" s="17">
        <v>2262.9</v>
      </c>
    </row>
    <row r="66" spans="1:5" ht="13.5">
      <c r="A66" s="21">
        <v>1</v>
      </c>
      <c r="B66" s="30">
        <v>39160</v>
      </c>
      <c r="C66" s="2" t="s">
        <v>50</v>
      </c>
      <c r="D66" s="8">
        <v>-33.61</v>
      </c>
      <c r="E66" s="20">
        <f>E65+D66</f>
        <v>2229.29</v>
      </c>
    </row>
    <row r="67" spans="1:5" ht="13.5">
      <c r="A67" s="21">
        <v>2</v>
      </c>
      <c r="B67" s="30">
        <v>39164</v>
      </c>
      <c r="C67" s="2" t="s">
        <v>60</v>
      </c>
      <c r="D67" s="8">
        <v>-300</v>
      </c>
      <c r="E67" s="20">
        <f>E66+D67</f>
        <v>1929.29</v>
      </c>
    </row>
    <row r="68" spans="1:5" ht="13.5">
      <c r="A68" s="21">
        <v>3</v>
      </c>
      <c r="B68" s="30">
        <v>39171</v>
      </c>
      <c r="C68" s="2" t="s">
        <v>53</v>
      </c>
      <c r="D68" s="8">
        <v>-105</v>
      </c>
      <c r="E68" s="20">
        <f>E67+D68</f>
        <v>1824.29</v>
      </c>
    </row>
    <row r="69" spans="1:5" ht="13.5">
      <c r="A69" s="21">
        <v>3</v>
      </c>
      <c r="B69" s="30">
        <v>39171</v>
      </c>
      <c r="C69" s="2" t="s">
        <v>59</v>
      </c>
      <c r="D69" s="8">
        <v>105</v>
      </c>
      <c r="E69" s="20">
        <f>E68+D69</f>
        <v>1929.29</v>
      </c>
    </row>
    <row r="70" spans="1:5" ht="13.5">
      <c r="A70" s="15"/>
      <c r="B70" s="43" t="s">
        <v>51</v>
      </c>
      <c r="C70" s="15"/>
      <c r="D70" s="54" t="s">
        <v>54</v>
      </c>
      <c r="E70" s="62">
        <f>E69</f>
        <v>1929.29</v>
      </c>
    </row>
    <row r="71" spans="2:5" ht="13.5">
      <c r="B71" s="59"/>
      <c r="C71" s="21"/>
      <c r="D71" s="60"/>
      <c r="E71"/>
    </row>
    <row r="72" spans="1:5" ht="13.5" customHeight="1">
      <c r="A72" s="141" t="s">
        <v>63</v>
      </c>
      <c r="B72" s="141"/>
      <c r="C72" s="141"/>
      <c r="D72" s="141"/>
      <c r="E72" s="141"/>
    </row>
    <row r="73" spans="1:5" ht="13.5">
      <c r="A73" s="61"/>
      <c r="B73" s="43"/>
      <c r="C73" s="63" t="s">
        <v>64</v>
      </c>
      <c r="D73" s="54"/>
      <c r="E73" s="55">
        <f>E36</f>
        <v>926.85</v>
      </c>
    </row>
    <row r="74" spans="1:5" ht="13.5">
      <c r="A74" s="61"/>
      <c r="B74" s="59"/>
      <c r="C74" s="64" t="s">
        <v>65</v>
      </c>
      <c r="D74" s="60"/>
      <c r="E74" s="62">
        <f>E70</f>
        <v>1929.29</v>
      </c>
    </row>
    <row r="75" spans="1:5" ht="13.5">
      <c r="A75" s="66"/>
      <c r="B75" s="43"/>
      <c r="C75" s="63"/>
      <c r="D75" s="54" t="s">
        <v>54</v>
      </c>
      <c r="E75" s="65">
        <f>SUM(E73:E74)</f>
        <v>2856.14</v>
      </c>
    </row>
    <row r="76" spans="2:4" ht="12.75">
      <c r="B76" s="18"/>
      <c r="D76" s="10"/>
    </row>
    <row r="77" spans="1:5" ht="12.75">
      <c r="A77" s="11" t="s">
        <v>18</v>
      </c>
      <c r="B77" s="11"/>
      <c r="C77" s="12"/>
      <c r="D77" s="28"/>
      <c r="E77" s="12"/>
    </row>
    <row r="78" spans="1:5" ht="13.5">
      <c r="A78" s="21">
        <v>1</v>
      </c>
      <c r="B78" s="30">
        <v>38866</v>
      </c>
      <c r="C78" s="2" t="s">
        <v>4</v>
      </c>
      <c r="E78" s="8">
        <v>-500</v>
      </c>
    </row>
    <row r="79" spans="1:5" ht="13.5">
      <c r="A79" s="21">
        <v>2</v>
      </c>
      <c r="B79" s="30">
        <v>39031</v>
      </c>
      <c r="C79" s="2" t="s">
        <v>6</v>
      </c>
      <c r="E79" s="8">
        <v>-100</v>
      </c>
    </row>
    <row r="80" spans="1:5" ht="12.75">
      <c r="A80" s="15"/>
      <c r="B80" s="15"/>
      <c r="C80" s="15"/>
      <c r="D80" s="22" t="s">
        <v>9</v>
      </c>
      <c r="E80" s="53">
        <f>SUM(E78:E79)</f>
        <v>-600</v>
      </c>
    </row>
    <row r="81" spans="3:7" ht="38.25" customHeight="1">
      <c r="C81" s="57" t="s">
        <v>39</v>
      </c>
      <c r="D81" s="58">
        <v>39172</v>
      </c>
      <c r="G81" s="38"/>
    </row>
    <row r="82" spans="3:5" ht="13.5">
      <c r="C82" s="2" t="s">
        <v>23</v>
      </c>
      <c r="E82" s="52">
        <f>E69</f>
        <v>1929.29</v>
      </c>
    </row>
    <row r="83" spans="3:5" ht="13.5">
      <c r="C83" s="2" t="s">
        <v>18</v>
      </c>
      <c r="E83" s="53">
        <f>E80</f>
        <v>-600</v>
      </c>
    </row>
    <row r="84" spans="3:5" ht="13.5">
      <c r="C84" s="2" t="s">
        <v>19</v>
      </c>
      <c r="E84" s="49">
        <f>SUM(E82:E83)</f>
        <v>1329.29</v>
      </c>
    </row>
    <row r="85" spans="3:5" ht="13.5">
      <c r="C85" s="2" t="s">
        <v>38</v>
      </c>
      <c r="E85" s="39">
        <f>E36</f>
        <v>926.85</v>
      </c>
    </row>
    <row r="86" spans="2:5" ht="13.5">
      <c r="B86" s="29"/>
      <c r="C86" s="50" t="s">
        <v>40</v>
      </c>
      <c r="E86" s="36">
        <f>SUM(E84:E85)</f>
        <v>2256.14</v>
      </c>
    </row>
  </sheetData>
  <mergeCells count="2">
    <mergeCell ref="A38:B38"/>
    <mergeCell ref="A72:E7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7"/>
  <sheetViews>
    <sheetView zoomScale="130" zoomScaleNormal="130" workbookViewId="0" topLeftCell="A32">
      <selection activeCell="E66" sqref="E66"/>
    </sheetView>
  </sheetViews>
  <sheetFormatPr defaultColWidth="9.140625" defaultRowHeight="12.75"/>
  <cols>
    <col min="1" max="1" width="3.57421875" style="21" customWidth="1"/>
    <col min="2" max="2" width="13.140625" style="4" customWidth="1"/>
    <col min="3" max="3" width="50.57421875" style="4" customWidth="1"/>
    <col min="4" max="4" width="8.00390625" style="4" customWidth="1"/>
    <col min="5" max="5" width="8.421875" style="4" customWidth="1"/>
    <col min="6" max="16384" width="9.140625" style="4" customWidth="1"/>
  </cols>
  <sheetData>
    <row r="1" spans="1:2" ht="12.75">
      <c r="A1" s="34" t="s">
        <v>28</v>
      </c>
      <c r="B1" s="3"/>
    </row>
    <row r="2" spans="1:5" ht="12.75">
      <c r="A2" s="5" t="s">
        <v>10</v>
      </c>
      <c r="B2" s="6" t="s">
        <v>1</v>
      </c>
      <c r="C2" s="5" t="s">
        <v>11</v>
      </c>
      <c r="D2" s="5" t="s">
        <v>12</v>
      </c>
      <c r="E2" s="5" t="s">
        <v>13</v>
      </c>
    </row>
    <row r="3" spans="1:5" s="2" customFormat="1" ht="13.5">
      <c r="A3" s="51">
        <v>1</v>
      </c>
      <c r="B3" s="30">
        <v>39096</v>
      </c>
      <c r="C3" s="2" t="s">
        <v>30</v>
      </c>
      <c r="D3" s="31">
        <v>240</v>
      </c>
      <c r="E3" s="31">
        <f>D3</f>
        <v>240</v>
      </c>
    </row>
    <row r="4" spans="1:5" s="2" customFormat="1" ht="13.5">
      <c r="A4" s="51">
        <v>2</v>
      </c>
      <c r="B4" s="30">
        <v>39101</v>
      </c>
      <c r="C4" s="2" t="s">
        <v>14</v>
      </c>
      <c r="D4" s="31">
        <v>-48</v>
      </c>
      <c r="E4" s="31">
        <f>E3+D4</f>
        <v>192</v>
      </c>
    </row>
    <row r="5" spans="1:5" s="2" customFormat="1" ht="13.5">
      <c r="A5" s="51">
        <v>3</v>
      </c>
      <c r="B5" s="30">
        <v>39101</v>
      </c>
      <c r="C5" s="2" t="s">
        <v>31</v>
      </c>
      <c r="D5" s="31">
        <v>-0.5</v>
      </c>
      <c r="E5" s="31">
        <f>E4+D5</f>
        <v>191.5</v>
      </c>
    </row>
    <row r="6" spans="1:5" s="2" customFormat="1" ht="13.5">
      <c r="A6" s="51">
        <v>4</v>
      </c>
      <c r="B6" s="30">
        <v>39109</v>
      </c>
      <c r="C6" s="2" t="s">
        <v>2</v>
      </c>
      <c r="D6" s="32">
        <v>120</v>
      </c>
      <c r="E6" s="31">
        <f>E5+D6</f>
        <v>311.5</v>
      </c>
    </row>
    <row r="7" spans="1:5" s="2" customFormat="1" ht="13.5">
      <c r="A7" s="51">
        <v>6</v>
      </c>
      <c r="B7" s="30">
        <v>39111</v>
      </c>
      <c r="C7" s="2" t="s">
        <v>2</v>
      </c>
      <c r="D7" s="32">
        <v>130</v>
      </c>
      <c r="E7" s="33">
        <f aca="true" t="shared" si="0" ref="E7:E16">E6+D7</f>
        <v>441.5</v>
      </c>
    </row>
    <row r="8" spans="1:5" s="2" customFormat="1" ht="13.5">
      <c r="A8" s="51">
        <v>7</v>
      </c>
      <c r="B8" s="30">
        <v>39114</v>
      </c>
      <c r="C8" s="2" t="s">
        <v>2</v>
      </c>
      <c r="D8" s="32">
        <v>120</v>
      </c>
      <c r="E8" s="31">
        <f t="shared" si="0"/>
        <v>561.5</v>
      </c>
    </row>
    <row r="9" spans="1:5" s="2" customFormat="1" ht="13.5">
      <c r="A9" s="51">
        <v>8</v>
      </c>
      <c r="B9" s="30">
        <v>39114</v>
      </c>
      <c r="C9" s="2" t="s">
        <v>32</v>
      </c>
      <c r="D9" s="32">
        <v>-25</v>
      </c>
      <c r="E9" s="31">
        <f t="shared" si="0"/>
        <v>536.5</v>
      </c>
    </row>
    <row r="10" spans="1:5" s="2" customFormat="1" ht="13.5">
      <c r="A10" s="51">
        <v>9</v>
      </c>
      <c r="B10" s="30">
        <v>39118</v>
      </c>
      <c r="C10" s="2" t="s">
        <v>2</v>
      </c>
      <c r="D10" s="32">
        <v>140</v>
      </c>
      <c r="E10" s="31">
        <f t="shared" si="0"/>
        <v>676.5</v>
      </c>
    </row>
    <row r="11" spans="1:5" s="2" customFormat="1" ht="13.5">
      <c r="A11" s="51">
        <v>10</v>
      </c>
      <c r="B11" s="30">
        <v>39118</v>
      </c>
      <c r="C11" s="2" t="s">
        <v>45</v>
      </c>
      <c r="D11" s="32">
        <v>11</v>
      </c>
      <c r="E11" s="31">
        <f t="shared" si="0"/>
        <v>687.5</v>
      </c>
    </row>
    <row r="12" spans="1:5" s="2" customFormat="1" ht="13.5">
      <c r="A12" s="51">
        <v>11</v>
      </c>
      <c r="B12" s="30">
        <v>39120</v>
      </c>
      <c r="C12" s="2" t="s">
        <v>2</v>
      </c>
      <c r="D12" s="32">
        <v>120</v>
      </c>
      <c r="E12" s="31">
        <f t="shared" si="0"/>
        <v>807.5</v>
      </c>
    </row>
    <row r="13" spans="1:5" s="2" customFormat="1" ht="13.5">
      <c r="A13" s="51">
        <v>12</v>
      </c>
      <c r="B13" s="30">
        <v>39125</v>
      </c>
      <c r="C13" s="2" t="s">
        <v>2</v>
      </c>
      <c r="D13" s="32">
        <v>50</v>
      </c>
      <c r="E13" s="31">
        <f t="shared" si="0"/>
        <v>857.5</v>
      </c>
    </row>
    <row r="14" spans="1:5" s="2" customFormat="1" ht="13.5">
      <c r="A14" s="51">
        <v>13</v>
      </c>
      <c r="B14" s="30">
        <v>39127</v>
      </c>
      <c r="C14" s="2" t="s">
        <v>2</v>
      </c>
      <c r="D14" s="32">
        <v>120</v>
      </c>
      <c r="E14" s="31">
        <f t="shared" si="0"/>
        <v>977.5</v>
      </c>
    </row>
    <row r="15" spans="1:5" s="2" customFormat="1" ht="13.5">
      <c r="A15" s="51">
        <v>14</v>
      </c>
      <c r="B15" s="30">
        <v>39132</v>
      </c>
      <c r="C15" s="2" t="s">
        <v>29</v>
      </c>
      <c r="D15" s="32">
        <v>-20</v>
      </c>
      <c r="E15" s="31">
        <f t="shared" si="0"/>
        <v>957.5</v>
      </c>
    </row>
    <row r="16" spans="1:5" s="2" customFormat="1" ht="13.5">
      <c r="A16" s="51">
        <v>15</v>
      </c>
      <c r="B16" s="30">
        <v>39139</v>
      </c>
      <c r="C16" s="2" t="s">
        <v>33</v>
      </c>
      <c r="D16" s="32">
        <v>-2</v>
      </c>
      <c r="E16" s="31">
        <f t="shared" si="0"/>
        <v>955.5</v>
      </c>
    </row>
    <row r="17" spans="1:5" s="2" customFormat="1" ht="13.5">
      <c r="A17" s="51">
        <v>16</v>
      </c>
      <c r="B17" s="30">
        <v>39141</v>
      </c>
      <c r="C17" s="2" t="s">
        <v>2</v>
      </c>
      <c r="D17" s="32">
        <v>90</v>
      </c>
      <c r="E17" s="39">
        <f>E16+D17</f>
        <v>1045.5</v>
      </c>
    </row>
    <row r="18" spans="1:5" s="2" customFormat="1" ht="13.5">
      <c r="A18" s="44"/>
      <c r="B18" s="45"/>
      <c r="C18" s="43" t="s">
        <v>42</v>
      </c>
      <c r="D18" s="46"/>
      <c r="E18" s="1"/>
    </row>
    <row r="19" spans="2:4" ht="12.75">
      <c r="B19" s="7"/>
      <c r="D19" s="8"/>
    </row>
    <row r="20" spans="1:5" ht="13.5">
      <c r="A20" s="141" t="s">
        <v>35</v>
      </c>
      <c r="B20" s="141"/>
      <c r="C20" s="40" t="s">
        <v>26</v>
      </c>
      <c r="D20" s="13"/>
      <c r="E20" s="12"/>
    </row>
    <row r="21" spans="1:5" ht="12.75">
      <c r="A21" s="27"/>
      <c r="B21" s="5" t="s">
        <v>1</v>
      </c>
      <c r="C21" s="5" t="s">
        <v>11</v>
      </c>
      <c r="D21" s="13"/>
      <c r="E21" s="12"/>
    </row>
    <row r="22" spans="1:5" ht="13.5">
      <c r="A22" s="15">
        <v>1</v>
      </c>
      <c r="C22" s="2" t="s">
        <v>0</v>
      </c>
      <c r="D22" s="16"/>
      <c r="E22" s="16">
        <v>9450</v>
      </c>
    </row>
    <row r="23" spans="1:5" ht="13.5">
      <c r="A23" s="21">
        <v>2</v>
      </c>
      <c r="C23" s="2" t="s">
        <v>15</v>
      </c>
      <c r="D23" s="8"/>
      <c r="E23" s="19">
        <v>1040</v>
      </c>
    </row>
    <row r="24" spans="1:5" ht="13.5">
      <c r="A24" s="21">
        <v>3</v>
      </c>
      <c r="B24" s="30">
        <v>39038</v>
      </c>
      <c r="C24" s="2" t="s">
        <v>7</v>
      </c>
      <c r="E24" s="8">
        <v>-30</v>
      </c>
    </row>
    <row r="25" spans="1:5" ht="13.5">
      <c r="A25" s="21">
        <v>4</v>
      </c>
      <c r="B25" s="37">
        <v>39071</v>
      </c>
      <c r="C25" s="2" t="s">
        <v>20</v>
      </c>
      <c r="D25" s="21"/>
      <c r="E25" s="8">
        <v>-452</v>
      </c>
    </row>
    <row r="26" spans="1:5" ht="12.75">
      <c r="A26" s="15"/>
      <c r="B26" s="15"/>
      <c r="C26" s="15"/>
      <c r="D26" s="22" t="s">
        <v>9</v>
      </c>
      <c r="E26" s="24">
        <f>SUM(E22:E25)</f>
        <v>10008</v>
      </c>
    </row>
    <row r="27" spans="2:4" ht="15.75" customHeight="1">
      <c r="B27" s="21"/>
      <c r="C27" s="41" t="s">
        <v>21</v>
      </c>
      <c r="D27" s="10"/>
    </row>
    <row r="28" spans="2:5" ht="15.75">
      <c r="B28" s="21"/>
      <c r="C28" s="21"/>
      <c r="D28" s="10"/>
      <c r="E28" s="25"/>
    </row>
    <row r="29" spans="2:4" ht="13.5">
      <c r="B29" s="12"/>
      <c r="C29" s="40" t="s">
        <v>27</v>
      </c>
      <c r="D29" s="14"/>
    </row>
    <row r="30" spans="1:5" ht="12.75">
      <c r="A30" s="5" t="s">
        <v>10</v>
      </c>
      <c r="B30" s="6" t="s">
        <v>1</v>
      </c>
      <c r="C30" s="5" t="s">
        <v>11</v>
      </c>
      <c r="D30" s="5" t="s">
        <v>12</v>
      </c>
      <c r="E30" s="5" t="s">
        <v>13</v>
      </c>
    </row>
    <row r="31" spans="1:5" ht="13.5">
      <c r="A31" s="34"/>
      <c r="B31" s="35"/>
      <c r="C31" s="2" t="s">
        <v>43</v>
      </c>
      <c r="D31" s="34"/>
      <c r="E31" s="20">
        <v>10008</v>
      </c>
    </row>
    <row r="32" spans="1:5" ht="13.5">
      <c r="A32" s="21">
        <v>1</v>
      </c>
      <c r="B32" s="30">
        <v>39098</v>
      </c>
      <c r="C32" s="2" t="s">
        <v>41</v>
      </c>
      <c r="D32" s="10">
        <v>240</v>
      </c>
      <c r="E32" s="20">
        <f>E31+D32</f>
        <v>10248</v>
      </c>
    </row>
    <row r="33" spans="1:5" ht="13.5">
      <c r="A33" s="21">
        <v>2</v>
      </c>
      <c r="B33" s="30">
        <v>39100</v>
      </c>
      <c r="C33" s="2" t="s">
        <v>44</v>
      </c>
      <c r="D33" s="8">
        <v>-16.5</v>
      </c>
      <c r="E33" s="20">
        <f>E32+D33</f>
        <v>10231.5</v>
      </c>
    </row>
    <row r="34" spans="1:5" ht="13.5">
      <c r="A34" s="21">
        <v>3</v>
      </c>
      <c r="B34" s="21"/>
      <c r="C34" s="2" t="s">
        <v>5</v>
      </c>
      <c r="D34" s="8">
        <v>-144</v>
      </c>
      <c r="E34" s="20">
        <f>E33+D34</f>
        <v>10087.5</v>
      </c>
    </row>
    <row r="35" spans="1:5" ht="13.5">
      <c r="A35" s="21">
        <v>4</v>
      </c>
      <c r="B35" s="30">
        <v>39101</v>
      </c>
      <c r="C35" s="2" t="s">
        <v>25</v>
      </c>
      <c r="D35" s="8">
        <v>-240</v>
      </c>
      <c r="E35" s="20">
        <f>E34+D35</f>
        <v>9847.5</v>
      </c>
    </row>
    <row r="36" spans="1:5" ht="12.75">
      <c r="A36" s="15"/>
      <c r="B36" s="26"/>
      <c r="C36" s="43" t="s">
        <v>34</v>
      </c>
      <c r="D36" s="23"/>
      <c r="E36" s="15"/>
    </row>
    <row r="37" spans="2:4" ht="12.75">
      <c r="B37" s="18"/>
      <c r="D37" s="10"/>
    </row>
    <row r="38" spans="1:4" ht="13.5">
      <c r="A38" s="12"/>
      <c r="B38" s="12"/>
      <c r="C38" s="40" t="s">
        <v>36</v>
      </c>
      <c r="D38" s="14"/>
    </row>
    <row r="39" spans="2:5" ht="13.5">
      <c r="B39" s="18"/>
      <c r="C39" s="2" t="s">
        <v>43</v>
      </c>
      <c r="D39" s="10"/>
      <c r="E39" s="17">
        <v>9847.5</v>
      </c>
    </row>
    <row r="40" spans="1:5" ht="13.5">
      <c r="A40" s="21">
        <v>1</v>
      </c>
      <c r="B40" s="30">
        <v>39119</v>
      </c>
      <c r="C40" s="2" t="s">
        <v>22</v>
      </c>
      <c r="D40" s="8">
        <v>-5343.6</v>
      </c>
      <c r="E40" s="20">
        <f>E39+D40</f>
        <v>4503.9</v>
      </c>
    </row>
    <row r="41" spans="1:5" ht="13.5">
      <c r="A41" s="21">
        <v>2</v>
      </c>
      <c r="B41" s="30">
        <v>39120</v>
      </c>
      <c r="C41" s="2" t="s">
        <v>24</v>
      </c>
      <c r="D41" s="8">
        <v>-55</v>
      </c>
      <c r="E41" s="20">
        <f>E40+D41</f>
        <v>4448.9</v>
      </c>
    </row>
    <row r="42" spans="1:5" ht="13.5">
      <c r="A42" s="21">
        <v>3</v>
      </c>
      <c r="B42" s="30">
        <v>39121</v>
      </c>
      <c r="C42" s="2" t="s">
        <v>16</v>
      </c>
      <c r="D42" s="8">
        <v>-2122</v>
      </c>
      <c r="E42" s="20">
        <f>E41+D42</f>
        <v>2326.8999999999996</v>
      </c>
    </row>
    <row r="43" spans="1:5" ht="12.75">
      <c r="A43" s="15"/>
      <c r="B43" s="26"/>
      <c r="C43" s="43" t="s">
        <v>37</v>
      </c>
      <c r="D43" s="23"/>
      <c r="E43" s="15"/>
    </row>
    <row r="44" spans="2:4" ht="12.75">
      <c r="B44" s="18"/>
      <c r="D44" s="10"/>
    </row>
    <row r="45" spans="1:5" ht="12.75">
      <c r="A45" s="11" t="s">
        <v>18</v>
      </c>
      <c r="B45" s="11"/>
      <c r="C45" s="12"/>
      <c r="D45" s="28"/>
      <c r="E45" s="12"/>
    </row>
    <row r="46" spans="1:5" ht="13.5">
      <c r="A46" s="21">
        <v>1</v>
      </c>
      <c r="B46" s="30">
        <v>38808</v>
      </c>
      <c r="C46" s="2" t="s">
        <v>3</v>
      </c>
      <c r="E46" s="8">
        <v>-240</v>
      </c>
    </row>
    <row r="47" spans="1:5" ht="13.5">
      <c r="A47" s="21">
        <v>2</v>
      </c>
      <c r="B47" s="30">
        <v>38866</v>
      </c>
      <c r="C47" s="2" t="s">
        <v>4</v>
      </c>
      <c r="E47" s="8">
        <v>-500</v>
      </c>
    </row>
    <row r="48" spans="1:5" ht="13.5">
      <c r="A48" s="21">
        <v>3</v>
      </c>
      <c r="B48" s="30">
        <v>39031</v>
      </c>
      <c r="C48" s="2" t="s">
        <v>6</v>
      </c>
      <c r="E48" s="8">
        <v>-100</v>
      </c>
    </row>
    <row r="49" spans="1:5" ht="13.5">
      <c r="A49" s="21">
        <v>4</v>
      </c>
      <c r="B49" s="30">
        <v>39039</v>
      </c>
      <c r="C49" s="2" t="s">
        <v>17</v>
      </c>
      <c r="E49" s="8">
        <v>-12</v>
      </c>
    </row>
    <row r="50" spans="1:5" ht="13.5">
      <c r="A50" s="21">
        <v>5</v>
      </c>
      <c r="B50" s="30">
        <v>39039</v>
      </c>
      <c r="C50" s="2" t="s">
        <v>8</v>
      </c>
      <c r="E50" s="9">
        <v>-64</v>
      </c>
    </row>
    <row r="51" spans="1:5" ht="12.75">
      <c r="A51" s="15"/>
      <c r="B51" s="15"/>
      <c r="C51" s="15"/>
      <c r="D51" s="22" t="s">
        <v>9</v>
      </c>
      <c r="E51" s="42">
        <f>SUM(E46:E50)</f>
        <v>-916</v>
      </c>
    </row>
    <row r="52" spans="3:7" ht="25.5" customHeight="1">
      <c r="C52" s="2" t="s">
        <v>39</v>
      </c>
      <c r="D52" s="47">
        <v>39141</v>
      </c>
      <c r="G52" s="38"/>
    </row>
    <row r="53" spans="3:5" ht="13.5">
      <c r="C53" s="2" t="s">
        <v>23</v>
      </c>
      <c r="E53" s="48">
        <v>2326.9</v>
      </c>
    </row>
    <row r="54" spans="3:5" ht="13.5">
      <c r="C54" s="2" t="s">
        <v>18</v>
      </c>
      <c r="E54" s="48">
        <v>-916</v>
      </c>
    </row>
    <row r="55" spans="3:5" ht="13.5">
      <c r="C55" s="2" t="s">
        <v>19</v>
      </c>
      <c r="E55" s="49">
        <f>SUM(E53:E54)</f>
        <v>1410.9</v>
      </c>
    </row>
    <row r="56" spans="3:5" ht="13.5">
      <c r="C56" s="2" t="s">
        <v>38</v>
      </c>
      <c r="E56" s="39">
        <f>E17</f>
        <v>1045.5</v>
      </c>
    </row>
    <row r="57" spans="2:5" ht="13.5">
      <c r="B57" s="29"/>
      <c r="C57" s="50" t="s">
        <v>40</v>
      </c>
      <c r="E57" s="36">
        <f>SUM(E55:E56)</f>
        <v>2456.4</v>
      </c>
    </row>
  </sheetData>
  <mergeCells count="1">
    <mergeCell ref="A20:B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3"/>
  <sheetViews>
    <sheetView zoomScale="145" zoomScaleNormal="145" workbookViewId="0" topLeftCell="A253">
      <selection activeCell="F272" sqref="F3:F272"/>
    </sheetView>
  </sheetViews>
  <sheetFormatPr defaultColWidth="9.140625" defaultRowHeight="12.75"/>
  <cols>
    <col min="3" max="3" width="23.8515625" style="0" customWidth="1"/>
    <col min="5" max="5" width="25.57421875" style="0" customWidth="1"/>
    <col min="6" max="6" width="10.00390625" style="78" bestFit="1" customWidth="1"/>
  </cols>
  <sheetData>
    <row r="1" spans="1:4" ht="13.5">
      <c r="A1" s="34" t="s">
        <v>28</v>
      </c>
      <c r="B1" s="3"/>
      <c r="C1" s="4"/>
      <c r="D1" s="4"/>
    </row>
    <row r="2" spans="1:4" ht="13.5">
      <c r="A2" s="5" t="s">
        <v>10</v>
      </c>
      <c r="B2" s="6" t="s">
        <v>1</v>
      </c>
      <c r="C2" s="5" t="s">
        <v>11</v>
      </c>
      <c r="D2" s="5" t="s">
        <v>12</v>
      </c>
    </row>
    <row r="3" spans="1:6" ht="13.5">
      <c r="A3" s="34"/>
      <c r="B3" s="35"/>
      <c r="C3" s="2" t="s">
        <v>43</v>
      </c>
      <c r="D3" s="129">
        <v>9944</v>
      </c>
      <c r="E3" s="130" t="s">
        <v>272</v>
      </c>
      <c r="F3" s="78">
        <v>9944</v>
      </c>
    </row>
    <row r="4" spans="1:5" ht="13.5">
      <c r="A4" s="83">
        <v>1</v>
      </c>
      <c r="B4" s="75">
        <v>39361</v>
      </c>
      <c r="C4" s="76" t="s">
        <v>92</v>
      </c>
      <c r="D4" s="85">
        <v>155</v>
      </c>
      <c r="E4" s="131" t="s">
        <v>258</v>
      </c>
    </row>
    <row r="5" spans="1:5" ht="13.5">
      <c r="A5" s="74">
        <v>2</v>
      </c>
      <c r="B5" s="75">
        <v>39363</v>
      </c>
      <c r="C5" s="76" t="s">
        <v>92</v>
      </c>
      <c r="D5" s="78">
        <v>150</v>
      </c>
      <c r="E5" s="130" t="s">
        <v>258</v>
      </c>
    </row>
    <row r="6" spans="1:5" ht="13.5">
      <c r="A6" s="83">
        <v>3</v>
      </c>
      <c r="B6" s="75">
        <v>39357</v>
      </c>
      <c r="C6" s="76" t="s">
        <v>92</v>
      </c>
      <c r="D6" s="78">
        <v>120</v>
      </c>
      <c r="E6" s="130" t="s">
        <v>258</v>
      </c>
    </row>
    <row r="7" spans="1:5" ht="13.5">
      <c r="A7" s="74">
        <v>4</v>
      </c>
      <c r="B7" s="75">
        <v>39359</v>
      </c>
      <c r="C7" s="76" t="s">
        <v>92</v>
      </c>
      <c r="D7" s="78">
        <v>120</v>
      </c>
      <c r="E7" s="130" t="s">
        <v>258</v>
      </c>
    </row>
    <row r="8" spans="1:5" ht="13.5">
      <c r="A8" s="83">
        <v>5</v>
      </c>
      <c r="B8" s="75">
        <v>39393</v>
      </c>
      <c r="C8" s="76" t="s">
        <v>92</v>
      </c>
      <c r="D8" s="78">
        <v>120</v>
      </c>
      <c r="E8" s="130" t="s">
        <v>258</v>
      </c>
    </row>
    <row r="9" spans="1:5" ht="13.5">
      <c r="A9" s="74">
        <v>6</v>
      </c>
      <c r="B9" s="75">
        <v>39394</v>
      </c>
      <c r="C9" s="76" t="s">
        <v>92</v>
      </c>
      <c r="D9" s="78">
        <v>120</v>
      </c>
      <c r="E9" s="130" t="s">
        <v>258</v>
      </c>
    </row>
    <row r="10" spans="1:5" ht="13.5">
      <c r="A10" s="83">
        <v>7</v>
      </c>
      <c r="B10" s="75">
        <v>39392</v>
      </c>
      <c r="C10" s="76" t="s">
        <v>92</v>
      </c>
      <c r="D10" s="78">
        <v>105</v>
      </c>
      <c r="E10" s="130" t="s">
        <v>258</v>
      </c>
    </row>
    <row r="11" spans="1:5" ht="13.5">
      <c r="A11" s="74">
        <v>8</v>
      </c>
      <c r="B11" s="75">
        <v>39360</v>
      </c>
      <c r="C11" s="76" t="s">
        <v>92</v>
      </c>
      <c r="D11" s="78">
        <v>90</v>
      </c>
      <c r="E11" s="130" t="s">
        <v>258</v>
      </c>
    </row>
    <row r="12" spans="1:5" ht="13.5">
      <c r="A12" s="83">
        <v>9</v>
      </c>
      <c r="B12" s="75">
        <v>39391</v>
      </c>
      <c r="C12" s="76" t="s">
        <v>92</v>
      </c>
      <c r="D12" s="78">
        <v>90</v>
      </c>
      <c r="E12" s="130" t="s">
        <v>258</v>
      </c>
    </row>
    <row r="13" spans="1:5" ht="13.5">
      <c r="A13" s="74">
        <v>10</v>
      </c>
      <c r="B13" s="75">
        <v>39401</v>
      </c>
      <c r="C13" s="76" t="s">
        <v>92</v>
      </c>
      <c r="D13" s="78">
        <v>90</v>
      </c>
      <c r="E13" s="130" t="s">
        <v>258</v>
      </c>
    </row>
    <row r="14" spans="1:5" ht="13.5">
      <c r="A14" s="83">
        <v>11</v>
      </c>
      <c r="B14" s="75">
        <v>39412</v>
      </c>
      <c r="C14" s="76" t="s">
        <v>92</v>
      </c>
      <c r="D14" s="78">
        <v>90</v>
      </c>
      <c r="E14" s="130" t="s">
        <v>258</v>
      </c>
    </row>
    <row r="15" spans="1:5" ht="13.5">
      <c r="A15" s="74">
        <v>12</v>
      </c>
      <c r="B15" s="75">
        <v>39351</v>
      </c>
      <c r="C15" s="76" t="s">
        <v>92</v>
      </c>
      <c r="D15" s="78">
        <v>60</v>
      </c>
      <c r="E15" s="130" t="s">
        <v>258</v>
      </c>
    </row>
    <row r="16" spans="1:5" ht="13.5">
      <c r="A16" s="83">
        <v>13</v>
      </c>
      <c r="B16" s="75">
        <v>39356</v>
      </c>
      <c r="C16" s="76" t="s">
        <v>92</v>
      </c>
      <c r="D16" s="78">
        <v>60</v>
      </c>
      <c r="E16" s="130" t="s">
        <v>258</v>
      </c>
    </row>
    <row r="17" spans="1:5" ht="13.5">
      <c r="A17" s="74">
        <v>14</v>
      </c>
      <c r="B17" s="75">
        <v>39388</v>
      </c>
      <c r="C17" s="76" t="s">
        <v>92</v>
      </c>
      <c r="D17" s="78">
        <v>60</v>
      </c>
      <c r="E17" s="130" t="s">
        <v>258</v>
      </c>
    </row>
    <row r="18" spans="1:5" ht="13.5">
      <c r="A18" s="83">
        <v>15</v>
      </c>
      <c r="B18" s="75">
        <v>39399</v>
      </c>
      <c r="C18" s="76" t="s">
        <v>92</v>
      </c>
      <c r="D18" s="78">
        <v>60</v>
      </c>
      <c r="E18" s="130" t="s">
        <v>258</v>
      </c>
    </row>
    <row r="19" spans="1:5" ht="13.5">
      <c r="A19" s="74">
        <v>16</v>
      </c>
      <c r="B19" s="75">
        <v>39350</v>
      </c>
      <c r="C19" s="76" t="s">
        <v>92</v>
      </c>
      <c r="D19" s="78">
        <v>45</v>
      </c>
      <c r="E19" s="130" t="s">
        <v>258</v>
      </c>
    </row>
    <row r="20" spans="1:5" ht="13.5">
      <c r="A20" s="83">
        <v>17</v>
      </c>
      <c r="B20" s="75">
        <v>39351</v>
      </c>
      <c r="C20" s="76" t="s">
        <v>92</v>
      </c>
      <c r="D20" s="78">
        <v>45</v>
      </c>
      <c r="E20" s="130" t="s">
        <v>258</v>
      </c>
    </row>
    <row r="21" spans="1:5" ht="13.5">
      <c r="A21" s="74">
        <v>18</v>
      </c>
      <c r="B21" s="75">
        <v>39361</v>
      </c>
      <c r="C21" s="76" t="s">
        <v>92</v>
      </c>
      <c r="D21" s="78">
        <v>45</v>
      </c>
      <c r="E21" s="130" t="s">
        <v>258</v>
      </c>
    </row>
    <row r="22" spans="1:5" ht="13.5">
      <c r="A22" s="83">
        <v>19</v>
      </c>
      <c r="B22" s="75">
        <v>39395</v>
      </c>
      <c r="C22" s="76" t="s">
        <v>92</v>
      </c>
      <c r="D22" s="78">
        <v>45</v>
      </c>
      <c r="E22" s="130" t="s">
        <v>258</v>
      </c>
    </row>
    <row r="23" spans="1:5" ht="13.5">
      <c r="A23" s="74">
        <v>20</v>
      </c>
      <c r="B23" s="75">
        <v>39405</v>
      </c>
      <c r="C23" s="76" t="s">
        <v>92</v>
      </c>
      <c r="D23" s="78">
        <v>45</v>
      </c>
      <c r="E23" s="130" t="s">
        <v>258</v>
      </c>
    </row>
    <row r="24" spans="1:5" ht="13.5">
      <c r="A24" s="83">
        <v>21</v>
      </c>
      <c r="B24" s="75">
        <v>39407</v>
      </c>
      <c r="C24" s="76" t="s">
        <v>92</v>
      </c>
      <c r="D24" s="78">
        <v>45</v>
      </c>
      <c r="E24" s="130" t="s">
        <v>258</v>
      </c>
    </row>
    <row r="25" spans="1:5" ht="13.5">
      <c r="A25" s="74">
        <v>22</v>
      </c>
      <c r="B25" s="75">
        <v>39331</v>
      </c>
      <c r="C25" s="76" t="s">
        <v>92</v>
      </c>
      <c r="D25" s="78">
        <v>40</v>
      </c>
      <c r="E25" s="130" t="s">
        <v>258</v>
      </c>
    </row>
    <row r="26" spans="1:5" ht="13.5">
      <c r="A26" s="83">
        <v>23</v>
      </c>
      <c r="B26" s="75">
        <v>39330</v>
      </c>
      <c r="C26" s="76" t="s">
        <v>92</v>
      </c>
      <c r="D26" s="78">
        <v>30</v>
      </c>
      <c r="E26" s="130" t="s">
        <v>258</v>
      </c>
    </row>
    <row r="27" spans="1:5" ht="13.5">
      <c r="A27" s="74">
        <v>24</v>
      </c>
      <c r="B27" s="75">
        <v>39335</v>
      </c>
      <c r="C27" s="76" t="s">
        <v>92</v>
      </c>
      <c r="D27" s="78">
        <v>30</v>
      </c>
      <c r="E27" s="130" t="s">
        <v>258</v>
      </c>
    </row>
    <row r="28" spans="1:5" ht="13.5">
      <c r="A28" s="83">
        <v>25</v>
      </c>
      <c r="B28" s="75">
        <v>39345</v>
      </c>
      <c r="C28" s="76" t="s">
        <v>92</v>
      </c>
      <c r="D28" s="78">
        <v>30</v>
      </c>
      <c r="E28" s="130" t="s">
        <v>258</v>
      </c>
    </row>
    <row r="29" spans="1:5" ht="13.5">
      <c r="A29" s="74">
        <v>26</v>
      </c>
      <c r="B29" s="75">
        <v>39353</v>
      </c>
      <c r="C29" s="76" t="s">
        <v>92</v>
      </c>
      <c r="D29" s="78">
        <v>30</v>
      </c>
      <c r="E29" s="130" t="s">
        <v>258</v>
      </c>
    </row>
    <row r="30" spans="1:5" ht="13.5">
      <c r="A30" s="83">
        <v>27</v>
      </c>
      <c r="B30" s="75">
        <v>39358</v>
      </c>
      <c r="C30" s="76" t="s">
        <v>92</v>
      </c>
      <c r="D30" s="78">
        <v>30</v>
      </c>
      <c r="E30" s="130" t="s">
        <v>258</v>
      </c>
    </row>
    <row r="31" spans="1:5" ht="13.5">
      <c r="A31" s="74">
        <v>28</v>
      </c>
      <c r="B31" s="75">
        <v>39398</v>
      </c>
      <c r="C31" s="76" t="s">
        <v>92</v>
      </c>
      <c r="D31" s="78">
        <v>30</v>
      </c>
      <c r="E31" s="130" t="s">
        <v>258</v>
      </c>
    </row>
    <row r="32" spans="1:5" ht="13.5">
      <c r="A32" s="83">
        <v>29</v>
      </c>
      <c r="B32" s="75">
        <v>39409</v>
      </c>
      <c r="C32" s="76" t="s">
        <v>92</v>
      </c>
      <c r="D32" s="78">
        <v>30</v>
      </c>
      <c r="E32" s="130" t="s">
        <v>258</v>
      </c>
    </row>
    <row r="33" spans="1:5" ht="13.5">
      <c r="A33" s="74">
        <v>30</v>
      </c>
      <c r="B33" s="75">
        <v>39358</v>
      </c>
      <c r="C33" s="76" t="s">
        <v>92</v>
      </c>
      <c r="D33" s="85">
        <v>30</v>
      </c>
      <c r="E33" s="131" t="s">
        <v>258</v>
      </c>
    </row>
    <row r="34" spans="1:5" ht="13.5">
      <c r="A34" s="83">
        <v>31</v>
      </c>
      <c r="B34" s="75">
        <v>39337</v>
      </c>
      <c r="C34" s="76" t="s">
        <v>92</v>
      </c>
      <c r="D34" s="78">
        <v>15</v>
      </c>
      <c r="E34" s="130" t="s">
        <v>258</v>
      </c>
    </row>
    <row r="35" spans="1:5" ht="13.5">
      <c r="A35" s="74">
        <v>32</v>
      </c>
      <c r="B35" s="75">
        <v>39339</v>
      </c>
      <c r="C35" s="76" t="s">
        <v>92</v>
      </c>
      <c r="D35" s="78">
        <v>15</v>
      </c>
      <c r="E35" s="130" t="s">
        <v>258</v>
      </c>
    </row>
    <row r="36" spans="1:5" ht="13.5">
      <c r="A36" s="83">
        <v>33</v>
      </c>
      <c r="B36" s="75">
        <v>39343</v>
      </c>
      <c r="C36" s="76" t="s">
        <v>92</v>
      </c>
      <c r="D36" s="78">
        <v>15</v>
      </c>
      <c r="E36" s="130" t="s">
        <v>258</v>
      </c>
    </row>
    <row r="37" spans="1:5" ht="13.5">
      <c r="A37" s="74">
        <v>34</v>
      </c>
      <c r="B37" s="75">
        <v>39344</v>
      </c>
      <c r="C37" s="76" t="s">
        <v>92</v>
      </c>
      <c r="D37" s="78">
        <v>15</v>
      </c>
      <c r="E37" s="130" t="s">
        <v>258</v>
      </c>
    </row>
    <row r="38" spans="1:5" ht="13.5">
      <c r="A38" s="83">
        <v>35</v>
      </c>
      <c r="B38" s="75">
        <v>39346</v>
      </c>
      <c r="C38" s="76" t="s">
        <v>92</v>
      </c>
      <c r="D38" s="78">
        <v>15</v>
      </c>
      <c r="E38" s="130" t="s">
        <v>258</v>
      </c>
    </row>
    <row r="39" spans="1:5" ht="13.5">
      <c r="A39" s="74">
        <v>36</v>
      </c>
      <c r="B39" s="75">
        <v>39349</v>
      </c>
      <c r="C39" s="76" t="s">
        <v>92</v>
      </c>
      <c r="D39" s="78">
        <v>15</v>
      </c>
      <c r="E39" s="130" t="s">
        <v>258</v>
      </c>
    </row>
    <row r="40" spans="1:5" ht="13.5">
      <c r="A40" s="83">
        <v>37</v>
      </c>
      <c r="B40" s="75">
        <v>39350</v>
      </c>
      <c r="C40" s="76" t="s">
        <v>92</v>
      </c>
      <c r="D40" s="78">
        <v>15</v>
      </c>
      <c r="E40" s="130" t="s">
        <v>258</v>
      </c>
    </row>
    <row r="41" spans="1:5" ht="13.5">
      <c r="A41" s="74">
        <v>38</v>
      </c>
      <c r="B41" s="75">
        <v>39260</v>
      </c>
      <c r="C41" s="76" t="s">
        <v>92</v>
      </c>
      <c r="D41" s="78">
        <v>15</v>
      </c>
      <c r="E41" s="130" t="s">
        <v>258</v>
      </c>
    </row>
    <row r="42" spans="1:5" ht="13.5">
      <c r="A42" s="83">
        <v>39</v>
      </c>
      <c r="B42" s="75">
        <v>39367</v>
      </c>
      <c r="C42" s="76" t="s">
        <v>92</v>
      </c>
      <c r="D42" s="78">
        <v>15</v>
      </c>
      <c r="E42" s="130" t="s">
        <v>258</v>
      </c>
    </row>
    <row r="43" spans="1:5" ht="13.5">
      <c r="A43" s="74">
        <v>40</v>
      </c>
      <c r="B43" s="75">
        <v>39374</v>
      </c>
      <c r="C43" s="76" t="s">
        <v>92</v>
      </c>
      <c r="D43" s="78">
        <v>15</v>
      </c>
      <c r="E43" s="130" t="s">
        <v>258</v>
      </c>
    </row>
    <row r="44" spans="1:5" ht="13.5">
      <c r="A44" s="83">
        <v>41</v>
      </c>
      <c r="B44" s="75">
        <v>39387</v>
      </c>
      <c r="C44" s="76" t="s">
        <v>92</v>
      </c>
      <c r="D44" s="78">
        <v>15</v>
      </c>
      <c r="E44" s="130" t="s">
        <v>258</v>
      </c>
    </row>
    <row r="45" spans="1:5" ht="13.5">
      <c r="A45" s="74">
        <v>42</v>
      </c>
      <c r="B45" s="75">
        <v>39408</v>
      </c>
      <c r="C45" s="76" t="s">
        <v>92</v>
      </c>
      <c r="D45" s="78">
        <v>15</v>
      </c>
      <c r="E45" s="130" t="s">
        <v>258</v>
      </c>
    </row>
    <row r="46" spans="1:5" ht="13.5">
      <c r="A46" s="83">
        <v>43</v>
      </c>
      <c r="B46" s="75">
        <v>39414</v>
      </c>
      <c r="C46" s="76" t="s">
        <v>92</v>
      </c>
      <c r="D46" s="78">
        <v>15</v>
      </c>
      <c r="E46" s="130" t="s">
        <v>258</v>
      </c>
    </row>
    <row r="47" spans="1:5" ht="27.75" customHeight="1">
      <c r="A47" s="74">
        <v>44</v>
      </c>
      <c r="B47" s="75">
        <v>39391</v>
      </c>
      <c r="C47" s="119" t="s">
        <v>190</v>
      </c>
      <c r="D47" s="78">
        <v>15</v>
      </c>
      <c r="E47" s="131" t="s">
        <v>258</v>
      </c>
    </row>
    <row r="48" spans="1:5" ht="27">
      <c r="A48" s="83">
        <v>45</v>
      </c>
      <c r="B48" s="75">
        <v>39392</v>
      </c>
      <c r="C48" s="119" t="s">
        <v>192</v>
      </c>
      <c r="D48" s="78">
        <v>15</v>
      </c>
      <c r="E48" s="131" t="s">
        <v>258</v>
      </c>
    </row>
    <row r="49" spans="1:5" ht="27">
      <c r="A49" s="74">
        <v>46</v>
      </c>
      <c r="B49" s="75">
        <v>39410</v>
      </c>
      <c r="C49" s="119" t="s">
        <v>194</v>
      </c>
      <c r="D49" s="78">
        <v>15</v>
      </c>
      <c r="E49" s="131" t="s">
        <v>258</v>
      </c>
    </row>
    <row r="50" spans="1:5" ht="27">
      <c r="A50" s="83">
        <v>47</v>
      </c>
      <c r="B50" s="75">
        <v>39410</v>
      </c>
      <c r="C50" s="119" t="s">
        <v>195</v>
      </c>
      <c r="D50" s="78">
        <v>15</v>
      </c>
      <c r="E50" s="131" t="s">
        <v>258</v>
      </c>
    </row>
    <row r="51" spans="1:5" ht="27">
      <c r="A51" s="74">
        <v>48</v>
      </c>
      <c r="B51" s="75">
        <v>39410</v>
      </c>
      <c r="C51" s="119" t="s">
        <v>196</v>
      </c>
      <c r="D51" s="78">
        <v>15</v>
      </c>
      <c r="E51" s="131" t="s">
        <v>258</v>
      </c>
    </row>
    <row r="52" spans="1:5" ht="27">
      <c r="A52" s="83">
        <v>49</v>
      </c>
      <c r="B52" s="75">
        <v>39410</v>
      </c>
      <c r="C52" s="119" t="s">
        <v>197</v>
      </c>
      <c r="D52" s="78">
        <v>15</v>
      </c>
      <c r="E52" s="131" t="s">
        <v>258</v>
      </c>
    </row>
    <row r="53" spans="1:5" ht="27">
      <c r="A53" s="74">
        <v>50</v>
      </c>
      <c r="B53" s="75">
        <v>39410</v>
      </c>
      <c r="C53" s="119" t="s">
        <v>198</v>
      </c>
      <c r="D53" s="78">
        <v>15</v>
      </c>
      <c r="E53" s="131" t="s">
        <v>258</v>
      </c>
    </row>
    <row r="54" spans="1:5" ht="27">
      <c r="A54" s="83">
        <v>51</v>
      </c>
      <c r="B54" s="75">
        <v>39410</v>
      </c>
      <c r="C54" s="119" t="s">
        <v>199</v>
      </c>
      <c r="D54" s="78">
        <v>15</v>
      </c>
      <c r="E54" s="131" t="s">
        <v>258</v>
      </c>
    </row>
    <row r="55" spans="1:6" ht="27">
      <c r="A55" s="74">
        <v>52</v>
      </c>
      <c r="B55" s="75">
        <v>39410</v>
      </c>
      <c r="C55" s="119" t="s">
        <v>200</v>
      </c>
      <c r="D55" s="78">
        <v>15</v>
      </c>
      <c r="E55" s="131" t="s">
        <v>258</v>
      </c>
      <c r="F55" s="78">
        <f>SUM(D4:D55)</f>
        <v>2370</v>
      </c>
    </row>
    <row r="56" spans="1:5" ht="13.5">
      <c r="A56" s="83">
        <v>53</v>
      </c>
      <c r="B56" s="75">
        <v>39416</v>
      </c>
      <c r="C56" s="76" t="s">
        <v>58</v>
      </c>
      <c r="D56" s="78">
        <v>0.11</v>
      </c>
      <c r="E56" s="130" t="s">
        <v>256</v>
      </c>
    </row>
    <row r="57" spans="1:5" ht="13.5">
      <c r="A57" s="74">
        <v>54</v>
      </c>
      <c r="B57" s="75">
        <v>39813</v>
      </c>
      <c r="C57" s="76" t="s">
        <v>58</v>
      </c>
      <c r="D57" s="78">
        <v>0.07</v>
      </c>
      <c r="E57" s="130" t="s">
        <v>256</v>
      </c>
    </row>
    <row r="58" spans="1:5" ht="13.5">
      <c r="A58" s="83">
        <v>55</v>
      </c>
      <c r="B58" s="75">
        <v>39355</v>
      </c>
      <c r="C58" s="76" t="s">
        <v>58</v>
      </c>
      <c r="D58" s="78">
        <v>0.04</v>
      </c>
      <c r="E58" s="130" t="s">
        <v>256</v>
      </c>
    </row>
    <row r="59" spans="1:5" ht="13.5">
      <c r="A59" s="74">
        <v>56</v>
      </c>
      <c r="B59" s="75">
        <v>39263</v>
      </c>
      <c r="C59" s="76" t="s">
        <v>58</v>
      </c>
      <c r="D59" s="78">
        <v>0.03</v>
      </c>
      <c r="E59" s="130" t="s">
        <v>256</v>
      </c>
    </row>
    <row r="60" spans="1:5" ht="13.5">
      <c r="A60" s="83">
        <v>57</v>
      </c>
      <c r="B60" s="75">
        <v>39386</v>
      </c>
      <c r="C60" s="76" t="s">
        <v>58</v>
      </c>
      <c r="D60" s="78">
        <v>0.02</v>
      </c>
      <c r="E60" s="130" t="s">
        <v>256</v>
      </c>
    </row>
    <row r="61" spans="1:6" ht="13.5">
      <c r="A61" s="74">
        <v>58</v>
      </c>
      <c r="B61" s="30">
        <v>39172</v>
      </c>
      <c r="C61" s="2" t="s">
        <v>58</v>
      </c>
      <c r="D61" s="78">
        <v>0.01</v>
      </c>
      <c r="E61" s="130" t="s">
        <v>256</v>
      </c>
      <c r="F61" s="78">
        <f>SUM(D56:D61)</f>
        <v>0.28</v>
      </c>
    </row>
    <row r="62" spans="1:5" ht="13.5">
      <c r="A62" s="83">
        <v>59</v>
      </c>
      <c r="B62" s="30">
        <v>39193</v>
      </c>
      <c r="C62" s="2" t="s">
        <v>70</v>
      </c>
      <c r="D62" s="78">
        <v>720</v>
      </c>
      <c r="E62" s="131" t="s">
        <v>252</v>
      </c>
    </row>
    <row r="63" spans="1:5" ht="13.5">
      <c r="A63" s="74">
        <v>60</v>
      </c>
      <c r="B63" s="30">
        <v>39195</v>
      </c>
      <c r="C63" s="2" t="s">
        <v>67</v>
      </c>
      <c r="D63" s="78">
        <v>480</v>
      </c>
      <c r="E63" s="130" t="s">
        <v>252</v>
      </c>
    </row>
    <row r="64" spans="1:5" ht="13.5">
      <c r="A64" s="83">
        <v>61</v>
      </c>
      <c r="B64" s="75">
        <v>39356</v>
      </c>
      <c r="C64" s="76" t="s">
        <v>67</v>
      </c>
      <c r="D64" s="78">
        <v>360</v>
      </c>
      <c r="E64" s="130" t="s">
        <v>252</v>
      </c>
    </row>
    <row r="65" spans="1:5" ht="13.5">
      <c r="A65" s="74">
        <v>62</v>
      </c>
      <c r="B65" s="75">
        <v>39392</v>
      </c>
      <c r="C65" s="76" t="s">
        <v>70</v>
      </c>
      <c r="D65" s="78">
        <v>360</v>
      </c>
      <c r="E65" s="130" t="s">
        <v>252</v>
      </c>
    </row>
    <row r="66" spans="1:5" ht="13.5">
      <c r="A66" s="83">
        <v>63</v>
      </c>
      <c r="B66" s="75">
        <v>39361</v>
      </c>
      <c r="C66" s="76" t="s">
        <v>67</v>
      </c>
      <c r="D66" s="78">
        <v>305</v>
      </c>
      <c r="E66" s="131" t="s">
        <v>252</v>
      </c>
    </row>
    <row r="67" spans="1:5" ht="13.5">
      <c r="A67" s="74">
        <v>64</v>
      </c>
      <c r="B67" s="30">
        <v>39146</v>
      </c>
      <c r="C67" s="2" t="s">
        <v>2</v>
      </c>
      <c r="D67" s="78">
        <v>240</v>
      </c>
      <c r="E67" s="130" t="s">
        <v>252</v>
      </c>
    </row>
    <row r="68" spans="1:5" ht="13.5">
      <c r="A68" s="83">
        <v>65</v>
      </c>
      <c r="B68" s="30">
        <v>39167</v>
      </c>
      <c r="C68" s="2" t="s">
        <v>2</v>
      </c>
      <c r="D68" s="78">
        <v>240</v>
      </c>
      <c r="E68" s="130" t="s">
        <v>252</v>
      </c>
    </row>
    <row r="69" spans="1:5" ht="13.5">
      <c r="A69" s="74">
        <v>66</v>
      </c>
      <c r="B69" s="30">
        <v>39192</v>
      </c>
      <c r="C69" s="2" t="s">
        <v>67</v>
      </c>
      <c r="D69" s="78">
        <v>240</v>
      </c>
      <c r="E69" s="130" t="s">
        <v>252</v>
      </c>
    </row>
    <row r="70" spans="1:5" ht="13.5">
      <c r="A70" s="83">
        <v>67</v>
      </c>
      <c r="B70" s="30">
        <v>39197</v>
      </c>
      <c r="C70" s="2" t="s">
        <v>67</v>
      </c>
      <c r="D70" s="78">
        <v>240</v>
      </c>
      <c r="E70" s="130" t="s">
        <v>252</v>
      </c>
    </row>
    <row r="71" spans="1:5" ht="13.5">
      <c r="A71" s="74">
        <v>68</v>
      </c>
      <c r="B71" s="75">
        <v>39359</v>
      </c>
      <c r="C71" s="76" t="s">
        <v>67</v>
      </c>
      <c r="D71" s="78">
        <v>240</v>
      </c>
      <c r="E71" s="130" t="s">
        <v>252</v>
      </c>
    </row>
    <row r="72" spans="1:5" ht="13.5">
      <c r="A72" s="83">
        <v>69</v>
      </c>
      <c r="B72" s="75">
        <v>39386</v>
      </c>
      <c r="C72" s="76" t="s">
        <v>67</v>
      </c>
      <c r="D72" s="78">
        <v>240</v>
      </c>
      <c r="E72" s="130" t="s">
        <v>252</v>
      </c>
    </row>
    <row r="73" spans="1:5" ht="13.5">
      <c r="A73" s="74">
        <v>70</v>
      </c>
      <c r="B73" s="75">
        <v>39399</v>
      </c>
      <c r="C73" s="76" t="s">
        <v>70</v>
      </c>
      <c r="D73" s="78">
        <v>240</v>
      </c>
      <c r="E73" s="130" t="s">
        <v>252</v>
      </c>
    </row>
    <row r="74" spans="1:5" ht="13.5">
      <c r="A74" s="83">
        <v>71</v>
      </c>
      <c r="B74" s="30">
        <v>39098</v>
      </c>
      <c r="C74" s="2" t="s">
        <v>41</v>
      </c>
      <c r="D74" s="78">
        <v>240</v>
      </c>
      <c r="E74" s="131" t="s">
        <v>252</v>
      </c>
    </row>
    <row r="75" spans="1:5" ht="13.5">
      <c r="A75" s="74">
        <v>72</v>
      </c>
      <c r="B75" s="75">
        <v>39265</v>
      </c>
      <c r="C75" s="76" t="s">
        <v>67</v>
      </c>
      <c r="D75" s="78">
        <v>210</v>
      </c>
      <c r="E75" s="130" t="s">
        <v>252</v>
      </c>
    </row>
    <row r="76" spans="1:5" ht="13.5">
      <c r="A76" s="83">
        <v>73</v>
      </c>
      <c r="B76" s="30">
        <v>39153</v>
      </c>
      <c r="C76" s="2" t="s">
        <v>2</v>
      </c>
      <c r="D76" s="78">
        <v>190</v>
      </c>
      <c r="E76" s="130" t="s">
        <v>252</v>
      </c>
    </row>
    <row r="77" spans="1:5" ht="13.5">
      <c r="A77" s="74">
        <v>74</v>
      </c>
      <c r="B77" s="75">
        <v>39239</v>
      </c>
      <c r="C77" s="76" t="s">
        <v>67</v>
      </c>
      <c r="D77" s="78">
        <v>190</v>
      </c>
      <c r="E77" s="130" t="s">
        <v>252</v>
      </c>
    </row>
    <row r="78" spans="1:5" ht="13.5">
      <c r="A78" s="83">
        <v>75</v>
      </c>
      <c r="B78" s="30">
        <v>39148</v>
      </c>
      <c r="C78" s="2" t="s">
        <v>2</v>
      </c>
      <c r="D78" s="78">
        <v>180</v>
      </c>
      <c r="E78" s="130" t="s">
        <v>252</v>
      </c>
    </row>
    <row r="79" spans="1:5" ht="13.5">
      <c r="A79" s="74">
        <v>76</v>
      </c>
      <c r="B79" s="75">
        <v>39357</v>
      </c>
      <c r="C79" s="76" t="s">
        <v>67</v>
      </c>
      <c r="D79" s="78">
        <v>155</v>
      </c>
      <c r="E79" s="130" t="s">
        <v>252</v>
      </c>
    </row>
    <row r="80" spans="1:5" ht="13.5">
      <c r="A80" s="83">
        <v>77</v>
      </c>
      <c r="B80" s="75">
        <v>39317</v>
      </c>
      <c r="C80" s="76" t="s">
        <v>67</v>
      </c>
      <c r="D80" s="78">
        <v>150</v>
      </c>
      <c r="E80" s="130" t="s">
        <v>252</v>
      </c>
    </row>
    <row r="81" spans="1:5" ht="13.5">
      <c r="A81" s="74">
        <v>78</v>
      </c>
      <c r="B81" s="30">
        <v>39118</v>
      </c>
      <c r="C81" s="2" t="s">
        <v>2</v>
      </c>
      <c r="D81" s="78">
        <v>140</v>
      </c>
      <c r="E81" s="130" t="s">
        <v>252</v>
      </c>
    </row>
    <row r="82" spans="1:5" ht="13.5">
      <c r="A82" s="83">
        <v>79</v>
      </c>
      <c r="B82" s="30">
        <v>39196</v>
      </c>
      <c r="C82" s="2" t="s">
        <v>67</v>
      </c>
      <c r="D82" s="78">
        <v>140</v>
      </c>
      <c r="E82" s="130" t="s">
        <v>252</v>
      </c>
    </row>
    <row r="83" spans="1:5" ht="13.5">
      <c r="A83" s="74">
        <v>80</v>
      </c>
      <c r="B83" s="30">
        <v>39111</v>
      </c>
      <c r="C83" s="2" t="s">
        <v>2</v>
      </c>
      <c r="D83" s="78">
        <v>130</v>
      </c>
      <c r="E83" s="130" t="s">
        <v>252</v>
      </c>
    </row>
    <row r="84" spans="1:5" ht="13.5">
      <c r="A84" s="83">
        <v>81</v>
      </c>
      <c r="B84" s="75">
        <v>39233</v>
      </c>
      <c r="C84" s="76" t="s">
        <v>67</v>
      </c>
      <c r="D84" s="78">
        <v>130</v>
      </c>
      <c r="E84" s="130" t="s">
        <v>252</v>
      </c>
    </row>
    <row r="85" spans="1:5" ht="13.5">
      <c r="A85" s="74">
        <v>82</v>
      </c>
      <c r="B85" s="75">
        <v>39335</v>
      </c>
      <c r="C85" s="76" t="s">
        <v>67</v>
      </c>
      <c r="D85" s="78">
        <v>130</v>
      </c>
      <c r="E85" s="130" t="s">
        <v>252</v>
      </c>
    </row>
    <row r="86" spans="1:5" ht="13.5">
      <c r="A86" s="83">
        <v>83</v>
      </c>
      <c r="B86" s="75">
        <v>39388</v>
      </c>
      <c r="C86" s="76" t="s">
        <v>70</v>
      </c>
      <c r="D86" s="78">
        <v>130</v>
      </c>
      <c r="E86" s="130" t="s">
        <v>252</v>
      </c>
    </row>
    <row r="87" spans="1:5" ht="13.5">
      <c r="A87" s="74">
        <v>84</v>
      </c>
      <c r="B87" s="30">
        <v>39109</v>
      </c>
      <c r="C87" s="2" t="s">
        <v>2</v>
      </c>
      <c r="D87" s="78">
        <v>120</v>
      </c>
      <c r="E87" s="130" t="s">
        <v>252</v>
      </c>
    </row>
    <row r="88" spans="1:5" ht="13.5">
      <c r="A88" s="83">
        <v>85</v>
      </c>
      <c r="B88" s="30">
        <v>39114</v>
      </c>
      <c r="C88" s="2" t="s">
        <v>2</v>
      </c>
      <c r="D88" s="78">
        <v>120</v>
      </c>
      <c r="E88" s="130" t="s">
        <v>252</v>
      </c>
    </row>
    <row r="89" spans="1:5" ht="13.5">
      <c r="A89" s="74">
        <v>86</v>
      </c>
      <c r="B89" s="30">
        <v>39120</v>
      </c>
      <c r="C89" s="2" t="s">
        <v>2</v>
      </c>
      <c r="D89" s="78">
        <v>120</v>
      </c>
      <c r="E89" s="130" t="s">
        <v>252</v>
      </c>
    </row>
    <row r="90" spans="1:5" ht="13.5">
      <c r="A90" s="83">
        <v>87</v>
      </c>
      <c r="B90" s="30">
        <v>39127</v>
      </c>
      <c r="C90" s="2" t="s">
        <v>2</v>
      </c>
      <c r="D90" s="78">
        <v>120</v>
      </c>
      <c r="E90" s="130" t="s">
        <v>252</v>
      </c>
    </row>
    <row r="91" spans="1:5" ht="13.5">
      <c r="A91" s="74">
        <v>88</v>
      </c>
      <c r="B91" s="30">
        <v>39147</v>
      </c>
      <c r="C91" s="2" t="s">
        <v>2</v>
      </c>
      <c r="D91" s="78">
        <v>120</v>
      </c>
      <c r="E91" s="130" t="s">
        <v>252</v>
      </c>
    </row>
    <row r="92" spans="1:5" ht="13.5">
      <c r="A92" s="83">
        <v>89</v>
      </c>
      <c r="B92" s="30">
        <v>39149</v>
      </c>
      <c r="C92" s="2" t="s">
        <v>2</v>
      </c>
      <c r="D92" s="78">
        <v>120</v>
      </c>
      <c r="E92" s="130" t="s">
        <v>252</v>
      </c>
    </row>
    <row r="93" spans="1:5" ht="13.5">
      <c r="A93" s="74">
        <v>90</v>
      </c>
      <c r="B93" s="30">
        <v>39155</v>
      </c>
      <c r="C93" s="2" t="s">
        <v>2</v>
      </c>
      <c r="D93" s="78">
        <v>120</v>
      </c>
      <c r="E93" s="130" t="s">
        <v>252</v>
      </c>
    </row>
    <row r="94" spans="1:5" ht="13.5">
      <c r="A94" s="83">
        <v>91</v>
      </c>
      <c r="B94" s="30">
        <v>39156</v>
      </c>
      <c r="C94" s="2" t="s">
        <v>2</v>
      </c>
      <c r="D94" s="78">
        <v>120</v>
      </c>
      <c r="E94" s="130" t="s">
        <v>252</v>
      </c>
    </row>
    <row r="95" spans="1:5" ht="13.5">
      <c r="A95" s="74">
        <v>92</v>
      </c>
      <c r="B95" s="30">
        <v>39169</v>
      </c>
      <c r="C95" s="2" t="s">
        <v>2</v>
      </c>
      <c r="D95" s="78">
        <v>120</v>
      </c>
      <c r="E95" s="130" t="s">
        <v>252</v>
      </c>
    </row>
    <row r="96" spans="1:5" ht="13.5">
      <c r="A96" s="83">
        <v>93</v>
      </c>
      <c r="B96" s="30">
        <v>39174</v>
      </c>
      <c r="C96" s="2" t="s">
        <v>67</v>
      </c>
      <c r="D96" s="78">
        <v>120</v>
      </c>
      <c r="E96" s="130" t="s">
        <v>252</v>
      </c>
    </row>
    <row r="97" spans="1:5" ht="13.5">
      <c r="A97" s="74">
        <v>94</v>
      </c>
      <c r="B97" s="30">
        <v>39175</v>
      </c>
      <c r="C97" s="2" t="s">
        <v>67</v>
      </c>
      <c r="D97" s="78">
        <v>120</v>
      </c>
      <c r="E97" s="130" t="s">
        <v>252</v>
      </c>
    </row>
    <row r="98" spans="1:5" ht="13.5">
      <c r="A98" s="83">
        <v>95</v>
      </c>
      <c r="B98" s="30">
        <v>39199</v>
      </c>
      <c r="C98" s="2" t="s">
        <v>67</v>
      </c>
      <c r="D98" s="78">
        <v>120</v>
      </c>
      <c r="E98" s="130" t="s">
        <v>252</v>
      </c>
    </row>
    <row r="99" spans="1:5" ht="13.5">
      <c r="A99" s="74">
        <v>96</v>
      </c>
      <c r="B99" s="30">
        <v>39202</v>
      </c>
      <c r="C99" s="2" t="s">
        <v>67</v>
      </c>
      <c r="D99" s="78">
        <v>120</v>
      </c>
      <c r="E99" s="130" t="s">
        <v>252</v>
      </c>
    </row>
    <row r="100" spans="1:5" ht="13.5">
      <c r="A100" s="83">
        <v>97</v>
      </c>
      <c r="B100" s="75">
        <v>39204</v>
      </c>
      <c r="C100" s="76" t="s">
        <v>67</v>
      </c>
      <c r="D100" s="78">
        <v>120</v>
      </c>
      <c r="E100" s="130" t="s">
        <v>252</v>
      </c>
    </row>
    <row r="101" spans="1:5" ht="13.5">
      <c r="A101" s="74">
        <v>98</v>
      </c>
      <c r="B101" s="75">
        <v>39216</v>
      </c>
      <c r="C101" s="76" t="s">
        <v>67</v>
      </c>
      <c r="D101" s="78">
        <v>120</v>
      </c>
      <c r="E101" s="130" t="s">
        <v>252</v>
      </c>
    </row>
    <row r="102" spans="1:5" ht="13.5">
      <c r="A102" s="83">
        <v>99</v>
      </c>
      <c r="B102" s="75">
        <v>39218</v>
      </c>
      <c r="C102" s="76" t="s">
        <v>67</v>
      </c>
      <c r="D102" s="78">
        <v>120</v>
      </c>
      <c r="E102" s="130" t="s">
        <v>252</v>
      </c>
    </row>
    <row r="103" spans="1:5" ht="13.5">
      <c r="A103" s="74">
        <v>100</v>
      </c>
      <c r="B103" s="75">
        <v>39223</v>
      </c>
      <c r="C103" s="76" t="s">
        <v>67</v>
      </c>
      <c r="D103" s="78">
        <v>120</v>
      </c>
      <c r="E103" s="130" t="s">
        <v>252</v>
      </c>
    </row>
    <row r="104" spans="1:5" ht="13.5">
      <c r="A104" s="83">
        <v>101</v>
      </c>
      <c r="B104" s="75">
        <v>39232</v>
      </c>
      <c r="C104" s="76" t="s">
        <v>67</v>
      </c>
      <c r="D104" s="78">
        <v>120</v>
      </c>
      <c r="E104" s="130" t="s">
        <v>252</v>
      </c>
    </row>
    <row r="105" spans="1:5" ht="13.5">
      <c r="A105" s="74">
        <v>102</v>
      </c>
      <c r="B105" s="75">
        <v>39246</v>
      </c>
      <c r="C105" s="76" t="s">
        <v>67</v>
      </c>
      <c r="D105" s="78">
        <v>120</v>
      </c>
      <c r="E105" s="130" t="s">
        <v>252</v>
      </c>
    </row>
    <row r="106" spans="1:5" ht="13.5">
      <c r="A106" s="83">
        <v>103</v>
      </c>
      <c r="B106" s="75">
        <v>39254</v>
      </c>
      <c r="C106" s="76" t="s">
        <v>67</v>
      </c>
      <c r="D106" s="78">
        <v>120</v>
      </c>
      <c r="E106" s="130" t="s">
        <v>252</v>
      </c>
    </row>
    <row r="107" spans="1:5" ht="13.5">
      <c r="A107" s="74">
        <v>104</v>
      </c>
      <c r="B107" s="75">
        <v>39258</v>
      </c>
      <c r="C107" s="76" t="s">
        <v>67</v>
      </c>
      <c r="D107" s="78">
        <v>120</v>
      </c>
      <c r="E107" s="130" t="s">
        <v>252</v>
      </c>
    </row>
    <row r="108" spans="1:5" ht="13.5">
      <c r="A108" s="83">
        <v>105</v>
      </c>
      <c r="B108" s="75">
        <v>39268</v>
      </c>
      <c r="C108" s="76" t="s">
        <v>67</v>
      </c>
      <c r="D108" s="78">
        <v>120</v>
      </c>
      <c r="E108" s="130" t="s">
        <v>252</v>
      </c>
    </row>
    <row r="109" spans="1:5" ht="13.5">
      <c r="A109" s="74">
        <v>106</v>
      </c>
      <c r="B109" s="75">
        <v>39293</v>
      </c>
      <c r="C109" s="76" t="s">
        <v>67</v>
      </c>
      <c r="D109" s="78">
        <v>120</v>
      </c>
      <c r="E109" s="130" t="s">
        <v>252</v>
      </c>
    </row>
    <row r="110" spans="1:5" ht="13.5">
      <c r="A110" s="83">
        <v>107</v>
      </c>
      <c r="B110" s="75">
        <v>39328</v>
      </c>
      <c r="C110" s="76" t="s">
        <v>67</v>
      </c>
      <c r="D110" s="78">
        <v>120</v>
      </c>
      <c r="E110" s="130" t="s">
        <v>252</v>
      </c>
    </row>
    <row r="111" spans="1:5" ht="13.5">
      <c r="A111" s="74">
        <v>108</v>
      </c>
      <c r="B111" s="75">
        <v>39329</v>
      </c>
      <c r="C111" s="76" t="s">
        <v>67</v>
      </c>
      <c r="D111" s="78">
        <v>120</v>
      </c>
      <c r="E111" s="130" t="s">
        <v>252</v>
      </c>
    </row>
    <row r="112" spans="1:5" ht="13.5">
      <c r="A112" s="83">
        <v>109</v>
      </c>
      <c r="B112" s="75">
        <v>39339</v>
      </c>
      <c r="C112" s="76" t="s">
        <v>67</v>
      </c>
      <c r="D112" s="78">
        <v>120</v>
      </c>
      <c r="E112" s="130" t="s">
        <v>252</v>
      </c>
    </row>
    <row r="113" spans="1:5" ht="13.5">
      <c r="A113" s="74">
        <v>110</v>
      </c>
      <c r="B113" s="75">
        <v>39344</v>
      </c>
      <c r="C113" s="76" t="s">
        <v>67</v>
      </c>
      <c r="D113" s="78">
        <v>120</v>
      </c>
      <c r="E113" s="130" t="s">
        <v>252</v>
      </c>
    </row>
    <row r="114" spans="1:5" ht="13.5">
      <c r="A114" s="83">
        <v>111</v>
      </c>
      <c r="B114" s="75">
        <v>39350</v>
      </c>
      <c r="C114" s="76" t="s">
        <v>67</v>
      </c>
      <c r="D114" s="78">
        <v>120</v>
      </c>
      <c r="E114" s="130" t="s">
        <v>252</v>
      </c>
    </row>
    <row r="115" spans="1:5" ht="13.5">
      <c r="A115" s="74">
        <v>112</v>
      </c>
      <c r="B115" s="75">
        <v>39363</v>
      </c>
      <c r="C115" s="76" t="s">
        <v>67</v>
      </c>
      <c r="D115" s="78">
        <v>120</v>
      </c>
      <c r="E115" s="130" t="s">
        <v>252</v>
      </c>
    </row>
    <row r="116" spans="1:5" ht="13.5">
      <c r="A116" s="83">
        <v>113</v>
      </c>
      <c r="B116" s="75">
        <v>39366</v>
      </c>
      <c r="C116" s="76" t="s">
        <v>67</v>
      </c>
      <c r="D116" s="78">
        <v>120</v>
      </c>
      <c r="E116" s="130" t="s">
        <v>252</v>
      </c>
    </row>
    <row r="117" spans="1:5" ht="13.5">
      <c r="A117" s="74">
        <v>114</v>
      </c>
      <c r="B117" s="75">
        <v>39391</v>
      </c>
      <c r="C117" s="76" t="s">
        <v>70</v>
      </c>
      <c r="D117" s="78">
        <v>120</v>
      </c>
      <c r="E117" s="130" t="s">
        <v>252</v>
      </c>
    </row>
    <row r="118" spans="1:5" ht="13.5">
      <c r="A118" s="83">
        <v>115</v>
      </c>
      <c r="B118" s="75">
        <v>39393</v>
      </c>
      <c r="C118" s="76" t="s">
        <v>70</v>
      </c>
      <c r="D118" s="78">
        <v>120</v>
      </c>
      <c r="E118" s="130" t="s">
        <v>252</v>
      </c>
    </row>
    <row r="119" spans="1:5" ht="13.5">
      <c r="A119" s="74">
        <v>116</v>
      </c>
      <c r="B119" s="75">
        <v>39394</v>
      </c>
      <c r="C119" s="76" t="s">
        <v>70</v>
      </c>
      <c r="D119" s="78">
        <v>120</v>
      </c>
      <c r="E119" s="130" t="s">
        <v>252</v>
      </c>
    </row>
    <row r="120" spans="1:5" ht="13.5">
      <c r="A120" s="83">
        <v>117</v>
      </c>
      <c r="B120" s="75">
        <v>39395</v>
      </c>
      <c r="C120" s="76" t="s">
        <v>70</v>
      </c>
      <c r="D120" s="78">
        <v>120</v>
      </c>
      <c r="E120" s="130" t="s">
        <v>252</v>
      </c>
    </row>
    <row r="121" spans="1:5" ht="13.5">
      <c r="A121" s="74">
        <v>118</v>
      </c>
      <c r="B121" s="75">
        <v>39400</v>
      </c>
      <c r="C121" s="76" t="s">
        <v>70</v>
      </c>
      <c r="D121" s="78">
        <v>120</v>
      </c>
      <c r="E121" s="130" t="s">
        <v>252</v>
      </c>
    </row>
    <row r="122" spans="1:5" ht="13.5">
      <c r="A122" s="83">
        <v>119</v>
      </c>
      <c r="B122" s="75">
        <v>39405</v>
      </c>
      <c r="C122" s="76" t="s">
        <v>70</v>
      </c>
      <c r="D122" s="78">
        <v>120</v>
      </c>
      <c r="E122" s="130" t="s">
        <v>252</v>
      </c>
    </row>
    <row r="123" spans="1:5" ht="13.5">
      <c r="A123" s="74">
        <v>120</v>
      </c>
      <c r="B123" s="75">
        <v>39407</v>
      </c>
      <c r="C123" s="76" t="s">
        <v>70</v>
      </c>
      <c r="D123" s="78">
        <v>120</v>
      </c>
      <c r="E123" s="130" t="s">
        <v>252</v>
      </c>
    </row>
    <row r="124" spans="1:5" ht="13.5">
      <c r="A124" s="83">
        <v>121</v>
      </c>
      <c r="B124" s="75">
        <v>39412</v>
      </c>
      <c r="C124" s="76" t="s">
        <v>70</v>
      </c>
      <c r="D124" s="78">
        <v>120</v>
      </c>
      <c r="E124" s="130" t="s">
        <v>252</v>
      </c>
    </row>
    <row r="125" spans="1:5" ht="13.5">
      <c r="A125" s="74">
        <v>122</v>
      </c>
      <c r="B125" s="75">
        <v>39413</v>
      </c>
      <c r="C125" s="76" t="s">
        <v>70</v>
      </c>
      <c r="D125" s="78">
        <v>120</v>
      </c>
      <c r="E125" s="130" t="s">
        <v>252</v>
      </c>
    </row>
    <row r="126" spans="1:5" ht="13.5">
      <c r="A126" s="83">
        <v>123</v>
      </c>
      <c r="B126" s="75">
        <v>39420</v>
      </c>
      <c r="C126" s="76" t="s">
        <v>70</v>
      </c>
      <c r="D126" s="78">
        <v>120</v>
      </c>
      <c r="E126" s="130" t="s">
        <v>252</v>
      </c>
    </row>
    <row r="127" spans="1:5" ht="13.5">
      <c r="A127" s="74">
        <v>124</v>
      </c>
      <c r="B127" s="75">
        <v>39443</v>
      </c>
      <c r="C127" s="76" t="s">
        <v>70</v>
      </c>
      <c r="D127" s="78">
        <v>120</v>
      </c>
      <c r="E127" s="130" t="s">
        <v>252</v>
      </c>
    </row>
    <row r="128" spans="1:5" ht="13.5">
      <c r="A128" s="83">
        <v>125</v>
      </c>
      <c r="B128" s="30">
        <v>39171</v>
      </c>
      <c r="C128" s="2" t="s">
        <v>59</v>
      </c>
      <c r="D128" s="78">
        <v>105</v>
      </c>
      <c r="E128" s="131" t="s">
        <v>252</v>
      </c>
    </row>
    <row r="129" spans="1:5" ht="13.5">
      <c r="A129" s="74">
        <v>126</v>
      </c>
      <c r="B129" s="30">
        <v>39141</v>
      </c>
      <c r="C129" s="2" t="s">
        <v>2</v>
      </c>
      <c r="D129" s="78">
        <v>90</v>
      </c>
      <c r="E129" s="130" t="s">
        <v>252</v>
      </c>
    </row>
    <row r="130" spans="1:5" ht="13.5">
      <c r="A130" s="83">
        <v>127</v>
      </c>
      <c r="B130" s="30">
        <v>39162</v>
      </c>
      <c r="C130" s="2" t="s">
        <v>2</v>
      </c>
      <c r="D130" s="78">
        <v>60</v>
      </c>
      <c r="E130" s="130" t="s">
        <v>252</v>
      </c>
    </row>
    <row r="131" spans="1:5" ht="13.5">
      <c r="A131" s="74">
        <v>128</v>
      </c>
      <c r="B131" s="30">
        <v>39198</v>
      </c>
      <c r="C131" s="2" t="s">
        <v>67</v>
      </c>
      <c r="D131" s="78">
        <v>60</v>
      </c>
      <c r="E131" s="130" t="s">
        <v>252</v>
      </c>
    </row>
    <row r="132" spans="1:5" ht="13.5">
      <c r="A132" s="83">
        <v>129</v>
      </c>
      <c r="B132" s="75">
        <v>39351</v>
      </c>
      <c r="C132" s="76" t="s">
        <v>67</v>
      </c>
      <c r="D132" s="78">
        <v>60</v>
      </c>
      <c r="E132" s="130" t="s">
        <v>252</v>
      </c>
    </row>
    <row r="133" spans="1:5" ht="13.5">
      <c r="A133" s="74">
        <v>130</v>
      </c>
      <c r="B133" s="75">
        <v>39813</v>
      </c>
      <c r="C133" s="76" t="s">
        <v>70</v>
      </c>
      <c r="D133" s="78">
        <v>60</v>
      </c>
      <c r="E133" s="130" t="s">
        <v>252</v>
      </c>
    </row>
    <row r="134" spans="1:5" ht="13.5">
      <c r="A134" s="83">
        <v>131</v>
      </c>
      <c r="B134" s="30">
        <v>39125</v>
      </c>
      <c r="C134" s="2" t="s">
        <v>2</v>
      </c>
      <c r="D134" s="78">
        <v>50</v>
      </c>
      <c r="E134" s="130" t="s">
        <v>252</v>
      </c>
    </row>
    <row r="135" spans="1:5" ht="13.5">
      <c r="A135" s="74">
        <v>132</v>
      </c>
      <c r="B135" s="75">
        <v>39225</v>
      </c>
      <c r="C135" s="76" t="s">
        <v>67</v>
      </c>
      <c r="D135" s="78">
        <v>30</v>
      </c>
      <c r="E135" s="130" t="s">
        <v>252</v>
      </c>
    </row>
    <row r="136" spans="1:5" ht="13.5">
      <c r="A136" s="83">
        <v>133</v>
      </c>
      <c r="B136" s="75">
        <v>39426</v>
      </c>
      <c r="C136" s="76" t="s">
        <v>70</v>
      </c>
      <c r="D136" s="78">
        <v>30</v>
      </c>
      <c r="E136" s="130" t="s">
        <v>252</v>
      </c>
    </row>
    <row r="137" spans="1:5" ht="13.5">
      <c r="A137" s="74">
        <v>134</v>
      </c>
      <c r="B137" s="30">
        <v>39182</v>
      </c>
      <c r="C137" s="2" t="s">
        <v>67</v>
      </c>
      <c r="D137" s="78">
        <v>20</v>
      </c>
      <c r="E137" s="130" t="s">
        <v>252</v>
      </c>
    </row>
    <row r="138" spans="1:5" ht="13.5">
      <c r="A138" s="83">
        <v>135</v>
      </c>
      <c r="B138" s="30">
        <v>39185</v>
      </c>
      <c r="C138" s="2" t="s">
        <v>67</v>
      </c>
      <c r="D138" s="78">
        <v>20</v>
      </c>
      <c r="E138" s="130" t="s">
        <v>252</v>
      </c>
    </row>
    <row r="139" spans="1:5" ht="13.5">
      <c r="A139" s="74">
        <v>136</v>
      </c>
      <c r="B139" s="75">
        <v>39338</v>
      </c>
      <c r="C139" s="76" t="s">
        <v>67</v>
      </c>
      <c r="D139" s="78">
        <v>20</v>
      </c>
      <c r="E139" s="130" t="s">
        <v>252</v>
      </c>
    </row>
    <row r="140" spans="1:5" ht="13.5">
      <c r="A140" s="83">
        <v>137</v>
      </c>
      <c r="B140" s="30">
        <v>39160</v>
      </c>
      <c r="C140" s="2" t="s">
        <v>2</v>
      </c>
      <c r="D140" s="78">
        <v>10</v>
      </c>
      <c r="E140" s="130" t="s">
        <v>252</v>
      </c>
    </row>
    <row r="141" spans="1:5" ht="13.5">
      <c r="A141" s="74">
        <v>138</v>
      </c>
      <c r="B141" s="30">
        <v>39191</v>
      </c>
      <c r="C141" s="2" t="s">
        <v>67</v>
      </c>
      <c r="D141" s="78">
        <v>10</v>
      </c>
      <c r="E141" s="130" t="s">
        <v>252</v>
      </c>
    </row>
    <row r="142" spans="1:5" ht="13.5">
      <c r="A142" s="83">
        <v>139</v>
      </c>
      <c r="B142" s="75">
        <v>39212</v>
      </c>
      <c r="C142" s="76" t="s">
        <v>67</v>
      </c>
      <c r="D142" s="78">
        <v>10</v>
      </c>
      <c r="E142" s="130" t="s">
        <v>252</v>
      </c>
    </row>
    <row r="143" spans="1:5" ht="13.5">
      <c r="A143" s="74">
        <v>140</v>
      </c>
      <c r="B143" s="75">
        <v>39244</v>
      </c>
      <c r="C143" s="76" t="s">
        <v>67</v>
      </c>
      <c r="D143" s="78">
        <v>10</v>
      </c>
      <c r="E143" s="130" t="s">
        <v>252</v>
      </c>
    </row>
    <row r="144" spans="1:5" ht="13.5">
      <c r="A144" s="83">
        <v>141</v>
      </c>
      <c r="B144" s="75">
        <v>39273</v>
      </c>
      <c r="C144" s="76" t="s">
        <v>67</v>
      </c>
      <c r="D144" s="78">
        <v>10</v>
      </c>
      <c r="E144" s="130" t="s">
        <v>252</v>
      </c>
    </row>
    <row r="145" spans="1:5" ht="13.5">
      <c r="A145" s="74">
        <v>142</v>
      </c>
      <c r="B145" s="75">
        <v>39275</v>
      </c>
      <c r="C145" s="76" t="s">
        <v>67</v>
      </c>
      <c r="D145" s="78">
        <v>10</v>
      </c>
      <c r="E145" s="130" t="s">
        <v>252</v>
      </c>
    </row>
    <row r="146" spans="1:5" ht="13.5">
      <c r="A146" s="83">
        <v>143</v>
      </c>
      <c r="B146" s="75">
        <v>39304</v>
      </c>
      <c r="C146" s="76" t="s">
        <v>67</v>
      </c>
      <c r="D146" s="78">
        <v>10</v>
      </c>
      <c r="E146" s="130" t="s">
        <v>252</v>
      </c>
    </row>
    <row r="147" spans="1:5" ht="13.5">
      <c r="A147" s="74">
        <v>144</v>
      </c>
      <c r="B147" s="75">
        <v>39365</v>
      </c>
      <c r="C147" s="76" t="s">
        <v>67</v>
      </c>
      <c r="D147" s="78">
        <v>10</v>
      </c>
      <c r="E147" s="130" t="s">
        <v>252</v>
      </c>
    </row>
    <row r="148" spans="1:6" ht="13.5">
      <c r="A148" s="83">
        <v>145</v>
      </c>
      <c r="B148" s="75">
        <v>39398</v>
      </c>
      <c r="C148" s="76" t="s">
        <v>70</v>
      </c>
      <c r="D148" s="78">
        <v>10</v>
      </c>
      <c r="E148" s="130" t="s">
        <v>252</v>
      </c>
      <c r="F148" s="78">
        <f>SUM(D62:D148)</f>
        <v>11635</v>
      </c>
    </row>
    <row r="149" spans="1:5" ht="13.5">
      <c r="A149" s="83">
        <v>157</v>
      </c>
      <c r="B149" s="75">
        <v>39385</v>
      </c>
      <c r="C149" s="76" t="s">
        <v>95</v>
      </c>
      <c r="D149" s="78">
        <v>370</v>
      </c>
      <c r="E149" s="130" t="s">
        <v>230</v>
      </c>
    </row>
    <row r="150" spans="1:5" ht="13.5">
      <c r="A150" s="74">
        <v>154</v>
      </c>
      <c r="B150" s="75">
        <v>39386</v>
      </c>
      <c r="C150" s="76" t="s">
        <v>95</v>
      </c>
      <c r="D150" s="78">
        <v>740</v>
      </c>
      <c r="E150" s="130" t="s">
        <v>230</v>
      </c>
    </row>
    <row r="151" spans="1:5" ht="13.5">
      <c r="A151" s="83">
        <v>153</v>
      </c>
      <c r="B151" s="75">
        <v>39388</v>
      </c>
      <c r="C151" s="76" t="s">
        <v>95</v>
      </c>
      <c r="D151" s="78">
        <v>1090</v>
      </c>
      <c r="E151" s="130" t="s">
        <v>230</v>
      </c>
    </row>
    <row r="152" spans="1:5" ht="13.5">
      <c r="A152" s="74">
        <v>146</v>
      </c>
      <c r="B152" s="75">
        <v>39391</v>
      </c>
      <c r="C152" s="76" t="s">
        <v>95</v>
      </c>
      <c r="D152" s="78">
        <v>3530</v>
      </c>
      <c r="E152" s="130" t="s">
        <v>230</v>
      </c>
    </row>
    <row r="153" spans="1:5" ht="13.5">
      <c r="A153" s="83">
        <v>149</v>
      </c>
      <c r="B153" s="75">
        <v>39392</v>
      </c>
      <c r="C153" s="76" t="s">
        <v>95</v>
      </c>
      <c r="D153" s="78">
        <v>2400</v>
      </c>
      <c r="E153" s="130" t="s">
        <v>230</v>
      </c>
    </row>
    <row r="154" spans="1:5" ht="13.5">
      <c r="A154" s="74">
        <v>152</v>
      </c>
      <c r="B154" s="75">
        <v>39393</v>
      </c>
      <c r="C154" s="76" t="s">
        <v>95</v>
      </c>
      <c r="D154" s="78">
        <v>1480</v>
      </c>
      <c r="E154" s="130" t="s">
        <v>230</v>
      </c>
    </row>
    <row r="155" spans="1:5" ht="13.5">
      <c r="A155" s="74">
        <v>148</v>
      </c>
      <c r="B155" s="75">
        <v>39394</v>
      </c>
      <c r="C155" s="76" t="s">
        <v>95</v>
      </c>
      <c r="D155" s="78">
        <v>2420</v>
      </c>
      <c r="E155" s="130" t="s">
        <v>230</v>
      </c>
    </row>
    <row r="156" spans="1:5" ht="13.5">
      <c r="A156" s="74">
        <v>156</v>
      </c>
      <c r="B156" s="75">
        <v>39395</v>
      </c>
      <c r="C156" s="76" t="s">
        <v>95</v>
      </c>
      <c r="D156" s="78">
        <v>700</v>
      </c>
      <c r="E156" s="130" t="s">
        <v>230</v>
      </c>
    </row>
    <row r="157" spans="1:5" ht="13.5">
      <c r="A157" s="83">
        <v>151</v>
      </c>
      <c r="B157" s="75">
        <v>39398</v>
      </c>
      <c r="C157" s="76" t="s">
        <v>95</v>
      </c>
      <c r="D157" s="78">
        <v>2070</v>
      </c>
      <c r="E157" s="130" t="s">
        <v>230</v>
      </c>
    </row>
    <row r="158" spans="1:5" ht="13.5">
      <c r="A158" s="83">
        <v>147</v>
      </c>
      <c r="B158" s="75">
        <v>39399</v>
      </c>
      <c r="C158" s="76" t="s">
        <v>95</v>
      </c>
      <c r="D158" s="78">
        <v>2440</v>
      </c>
      <c r="E158" s="130" t="s">
        <v>230</v>
      </c>
    </row>
    <row r="159" spans="1:5" ht="13.5">
      <c r="A159" s="83">
        <v>155</v>
      </c>
      <c r="B159" s="75">
        <v>39400</v>
      </c>
      <c r="C159" s="76" t="s">
        <v>95</v>
      </c>
      <c r="D159" s="78">
        <v>740</v>
      </c>
      <c r="E159" s="130" t="s">
        <v>230</v>
      </c>
    </row>
    <row r="160" spans="1:5" ht="13.5">
      <c r="A160" s="74">
        <v>150</v>
      </c>
      <c r="B160" s="75">
        <v>39401</v>
      </c>
      <c r="C160" s="76" t="s">
        <v>95</v>
      </c>
      <c r="D160" s="78">
        <v>2180</v>
      </c>
      <c r="E160" s="130" t="s">
        <v>230</v>
      </c>
    </row>
    <row r="161" spans="1:5" ht="13.5">
      <c r="A161" s="83">
        <v>163</v>
      </c>
      <c r="B161" s="75">
        <v>39402</v>
      </c>
      <c r="C161" s="76" t="s">
        <v>95</v>
      </c>
      <c r="D161" s="78">
        <v>20</v>
      </c>
      <c r="E161" s="130" t="s">
        <v>230</v>
      </c>
    </row>
    <row r="162" spans="1:5" ht="13.5">
      <c r="A162" s="74">
        <v>158</v>
      </c>
      <c r="B162" s="75">
        <v>39405</v>
      </c>
      <c r="C162" s="76" t="s">
        <v>95</v>
      </c>
      <c r="D162" s="78">
        <v>370</v>
      </c>
      <c r="E162" s="130" t="s">
        <v>230</v>
      </c>
    </row>
    <row r="163" spans="1:5" ht="13.5">
      <c r="A163" s="83">
        <v>161</v>
      </c>
      <c r="B163" s="75">
        <v>39407</v>
      </c>
      <c r="C163" s="76" t="s">
        <v>95</v>
      </c>
      <c r="D163" s="78">
        <v>350</v>
      </c>
      <c r="E163" s="130" t="s">
        <v>230</v>
      </c>
    </row>
    <row r="164" spans="1:5" ht="13.5">
      <c r="A164" s="83">
        <v>159</v>
      </c>
      <c r="B164" s="75">
        <v>39409</v>
      </c>
      <c r="C164" s="76" t="s">
        <v>95</v>
      </c>
      <c r="D164" s="78">
        <v>370</v>
      </c>
      <c r="E164" s="130" t="s">
        <v>230</v>
      </c>
    </row>
    <row r="165" spans="1:5" ht="13.5">
      <c r="A165" s="74">
        <v>160</v>
      </c>
      <c r="B165" s="75">
        <v>39412</v>
      </c>
      <c r="C165" s="76" t="s">
        <v>95</v>
      </c>
      <c r="D165" s="78">
        <v>370</v>
      </c>
      <c r="E165" s="130" t="s">
        <v>230</v>
      </c>
    </row>
    <row r="166" spans="1:5" ht="13.5">
      <c r="A166" s="74">
        <v>162</v>
      </c>
      <c r="B166" s="75">
        <v>39422</v>
      </c>
      <c r="C166" s="76" t="s">
        <v>95</v>
      </c>
      <c r="D166" s="78">
        <v>350</v>
      </c>
      <c r="E166" s="130" t="s">
        <v>230</v>
      </c>
    </row>
    <row r="167" spans="1:6" ht="13.5">
      <c r="A167" s="74">
        <v>164</v>
      </c>
      <c r="B167" s="75">
        <v>39426</v>
      </c>
      <c r="C167" s="76" t="s">
        <v>95</v>
      </c>
      <c r="D167" s="78">
        <v>20</v>
      </c>
      <c r="E167" s="130" t="s">
        <v>230</v>
      </c>
      <c r="F167" s="78">
        <f>SUM(D149:D167)</f>
        <v>22010</v>
      </c>
    </row>
    <row r="168" spans="1:6" ht="13.5">
      <c r="A168" s="83">
        <v>165</v>
      </c>
      <c r="B168" s="30">
        <v>39096</v>
      </c>
      <c r="C168" s="2" t="s">
        <v>30</v>
      </c>
      <c r="D168" s="78">
        <v>240</v>
      </c>
      <c r="E168" s="2" t="s">
        <v>30</v>
      </c>
      <c r="F168" s="78">
        <v>240</v>
      </c>
    </row>
    <row r="169" spans="1:6" ht="13.5">
      <c r="A169" s="74">
        <v>166</v>
      </c>
      <c r="B169" s="30">
        <v>39118</v>
      </c>
      <c r="C169" s="2" t="s">
        <v>45</v>
      </c>
      <c r="D169" s="78">
        <v>11</v>
      </c>
      <c r="E169" s="2" t="s">
        <v>45</v>
      </c>
      <c r="F169" s="78">
        <v>11</v>
      </c>
    </row>
    <row r="170" spans="1:6" ht="13.5">
      <c r="A170" s="83">
        <v>167</v>
      </c>
      <c r="B170" s="30">
        <v>39171</v>
      </c>
      <c r="C170" s="2" t="s">
        <v>53</v>
      </c>
      <c r="D170" s="78">
        <v>-105</v>
      </c>
      <c r="E170" s="2" t="s">
        <v>268</v>
      </c>
      <c r="F170" s="78">
        <v>-105</v>
      </c>
    </row>
    <row r="171" spans="1:5" ht="13.5">
      <c r="A171" s="74">
        <v>168</v>
      </c>
      <c r="B171" s="75">
        <v>39434</v>
      </c>
      <c r="C171" s="76" t="s">
        <v>247</v>
      </c>
      <c r="D171" s="78">
        <v>-43.87</v>
      </c>
      <c r="E171" s="131" t="s">
        <v>260</v>
      </c>
    </row>
    <row r="172" spans="1:5" ht="13.5">
      <c r="A172" s="83">
        <v>169</v>
      </c>
      <c r="B172" s="75">
        <v>39430</v>
      </c>
      <c r="C172" s="76" t="s">
        <v>245</v>
      </c>
      <c r="D172" s="78">
        <v>-173.8</v>
      </c>
      <c r="E172" s="131" t="s">
        <v>260</v>
      </c>
    </row>
    <row r="173" spans="1:5" ht="13.5">
      <c r="A173" s="74">
        <v>170</v>
      </c>
      <c r="B173" s="75">
        <v>39363</v>
      </c>
      <c r="C173" s="101" t="s">
        <v>98</v>
      </c>
      <c r="D173" s="78">
        <v>-402.5</v>
      </c>
      <c r="E173" s="131" t="s">
        <v>260</v>
      </c>
    </row>
    <row r="174" spans="1:6" ht="13.5">
      <c r="A174" s="83">
        <v>171</v>
      </c>
      <c r="B174" s="75">
        <v>39411</v>
      </c>
      <c r="C174" s="76" t="s">
        <v>188</v>
      </c>
      <c r="D174" s="78">
        <v>-560</v>
      </c>
      <c r="E174" s="130" t="s">
        <v>260</v>
      </c>
      <c r="F174" s="78">
        <f>SUM(D171:D174)</f>
        <v>-1180.17</v>
      </c>
    </row>
    <row r="175" spans="1:5" ht="13.5">
      <c r="A175" s="74">
        <v>172</v>
      </c>
      <c r="B175" s="75">
        <v>39217</v>
      </c>
      <c r="C175" s="76" t="s">
        <v>77</v>
      </c>
      <c r="D175" s="78">
        <v>-109.8</v>
      </c>
      <c r="E175" s="130" t="s">
        <v>257</v>
      </c>
    </row>
    <row r="176" spans="1:5" ht="13.5">
      <c r="A176" s="83">
        <v>173</v>
      </c>
      <c r="B176" s="75">
        <v>39241</v>
      </c>
      <c r="C176" s="76" t="s">
        <v>77</v>
      </c>
      <c r="D176" s="78">
        <v>-109.8</v>
      </c>
      <c r="E176" s="130" t="s">
        <v>257</v>
      </c>
    </row>
    <row r="177" spans="1:5" ht="13.5">
      <c r="A177" s="74">
        <v>174</v>
      </c>
      <c r="B177" s="75">
        <v>39278</v>
      </c>
      <c r="C177" s="76" t="s">
        <v>77</v>
      </c>
      <c r="D177" s="78">
        <v>-109.8</v>
      </c>
      <c r="E177" s="130" t="s">
        <v>257</v>
      </c>
    </row>
    <row r="178" spans="1:5" ht="13.5">
      <c r="A178" s="83">
        <v>175</v>
      </c>
      <c r="B178" s="75">
        <v>39302</v>
      </c>
      <c r="C178" s="76" t="s">
        <v>77</v>
      </c>
      <c r="D178" s="78">
        <v>-109.8</v>
      </c>
      <c r="E178" s="130" t="s">
        <v>257</v>
      </c>
    </row>
    <row r="179" spans="1:5" ht="13.5">
      <c r="A179" s="74">
        <v>176</v>
      </c>
      <c r="B179" s="75">
        <v>39332</v>
      </c>
      <c r="C179" s="76" t="s">
        <v>77</v>
      </c>
      <c r="D179" s="78">
        <v>-109.8</v>
      </c>
      <c r="E179" s="130" t="s">
        <v>257</v>
      </c>
    </row>
    <row r="180" spans="1:5" ht="13.5">
      <c r="A180" s="83">
        <v>177</v>
      </c>
      <c r="B180" s="75">
        <v>39364</v>
      </c>
      <c r="C180" s="76" t="s">
        <v>77</v>
      </c>
      <c r="D180" s="78">
        <v>-109.8</v>
      </c>
      <c r="E180" s="130" t="s">
        <v>257</v>
      </c>
    </row>
    <row r="181" spans="1:5" ht="13.5">
      <c r="A181" s="74">
        <v>178</v>
      </c>
      <c r="B181" s="75">
        <v>39430</v>
      </c>
      <c r="C181" s="76" t="s">
        <v>77</v>
      </c>
      <c r="D181" s="78">
        <v>-109.8</v>
      </c>
      <c r="E181" s="130" t="s">
        <v>257</v>
      </c>
    </row>
    <row r="182" spans="1:5" ht="13.5">
      <c r="A182" s="83">
        <v>179</v>
      </c>
      <c r="B182" s="75">
        <v>39430</v>
      </c>
      <c r="C182" s="76" t="s">
        <v>77</v>
      </c>
      <c r="D182" s="78">
        <v>-109.8</v>
      </c>
      <c r="E182" s="130" t="s">
        <v>257</v>
      </c>
    </row>
    <row r="183" spans="1:6" ht="13.5">
      <c r="A183" s="74">
        <v>180</v>
      </c>
      <c r="B183" s="30">
        <v>39185</v>
      </c>
      <c r="C183" s="2" t="s">
        <v>61</v>
      </c>
      <c r="D183" s="78">
        <v>-207.4</v>
      </c>
      <c r="E183" s="130" t="s">
        <v>257</v>
      </c>
      <c r="F183" s="78">
        <f>SUM(D175:D183)</f>
        <v>-1085.8</v>
      </c>
    </row>
    <row r="184" spans="1:5" ht="13.5">
      <c r="A184" s="83">
        <v>181</v>
      </c>
      <c r="B184" s="30">
        <v>39162</v>
      </c>
      <c r="C184" s="2" t="s">
        <v>56</v>
      </c>
      <c r="D184" s="78">
        <v>-305</v>
      </c>
      <c r="E184" s="130" t="s">
        <v>253</v>
      </c>
    </row>
    <row r="185" spans="1:5" ht="13.5">
      <c r="A185" s="74">
        <v>182</v>
      </c>
      <c r="B185" s="75">
        <v>39232</v>
      </c>
      <c r="C185" s="76" t="s">
        <v>80</v>
      </c>
      <c r="D185" s="78">
        <v>-305</v>
      </c>
      <c r="E185" s="130" t="s">
        <v>253</v>
      </c>
    </row>
    <row r="186" spans="1:5" ht="13.5">
      <c r="A186" s="83">
        <v>183</v>
      </c>
      <c r="B186" s="75">
        <v>39274</v>
      </c>
      <c r="C186" s="76" t="s">
        <v>87</v>
      </c>
      <c r="D186" s="78">
        <v>-305</v>
      </c>
      <c r="E186" s="130" t="s">
        <v>253</v>
      </c>
    </row>
    <row r="187" spans="1:5" ht="13.5">
      <c r="A187" s="74">
        <v>184</v>
      </c>
      <c r="B187" s="75">
        <v>39281</v>
      </c>
      <c r="C187" s="76" t="s">
        <v>88</v>
      </c>
      <c r="D187" s="78">
        <v>-305</v>
      </c>
      <c r="E187" s="130" t="s">
        <v>253</v>
      </c>
    </row>
    <row r="188" spans="1:5" ht="13.5">
      <c r="A188" s="83">
        <v>185</v>
      </c>
      <c r="B188" s="75">
        <v>39308</v>
      </c>
      <c r="C188" s="76" t="s">
        <v>80</v>
      </c>
      <c r="D188" s="78">
        <v>-305</v>
      </c>
      <c r="E188" s="130" t="s">
        <v>253</v>
      </c>
    </row>
    <row r="189" spans="1:5" ht="13.5">
      <c r="A189" s="74">
        <v>186</v>
      </c>
      <c r="B189" s="75">
        <v>39332</v>
      </c>
      <c r="C189" s="76" t="s">
        <v>80</v>
      </c>
      <c r="D189" s="78">
        <v>-305</v>
      </c>
      <c r="E189" s="130" t="s">
        <v>253</v>
      </c>
    </row>
    <row r="190" spans="1:5" ht="13.5">
      <c r="A190" s="83">
        <v>187</v>
      </c>
      <c r="B190" s="75">
        <v>39392</v>
      </c>
      <c r="C190" s="76" t="s">
        <v>80</v>
      </c>
      <c r="D190" s="78">
        <v>-305</v>
      </c>
      <c r="E190" s="130" t="s">
        <v>253</v>
      </c>
    </row>
    <row r="191" spans="1:5" ht="13.5">
      <c r="A191" s="74">
        <v>188</v>
      </c>
      <c r="B191" s="75">
        <v>39409</v>
      </c>
      <c r="C191" s="76" t="s">
        <v>80</v>
      </c>
      <c r="D191" s="78">
        <v>-305</v>
      </c>
      <c r="E191" s="130" t="s">
        <v>253</v>
      </c>
    </row>
    <row r="192" spans="1:5" ht="13.5">
      <c r="A192" s="83">
        <v>189</v>
      </c>
      <c r="B192" s="30">
        <v>39153</v>
      </c>
      <c r="C192" s="2" t="s">
        <v>56</v>
      </c>
      <c r="D192" s="78">
        <v>-305.5</v>
      </c>
      <c r="E192" s="130" t="s">
        <v>253</v>
      </c>
    </row>
    <row r="193" spans="1:6" ht="13.5">
      <c r="A193" s="74">
        <v>190</v>
      </c>
      <c r="B193" s="30">
        <v>39195</v>
      </c>
      <c r="C193" s="2" t="s">
        <v>71</v>
      </c>
      <c r="D193" s="78">
        <v>-610</v>
      </c>
      <c r="E193" s="130" t="s">
        <v>253</v>
      </c>
      <c r="F193" s="78">
        <f>SUM(D184:D193)</f>
        <v>-3355.5</v>
      </c>
    </row>
    <row r="194" spans="1:6" ht="13.5">
      <c r="A194" s="83">
        <v>191</v>
      </c>
      <c r="B194" s="30">
        <v>39179</v>
      </c>
      <c r="C194" s="2" t="s">
        <v>69</v>
      </c>
      <c r="D194" s="78">
        <v>-600</v>
      </c>
      <c r="E194" s="131" t="s">
        <v>266</v>
      </c>
      <c r="F194" s="78">
        <v>-600</v>
      </c>
    </row>
    <row r="195" spans="1:6" ht="13.5">
      <c r="A195" s="74">
        <v>192</v>
      </c>
      <c r="B195" s="30">
        <v>39121</v>
      </c>
      <c r="C195" s="2" t="s">
        <v>16</v>
      </c>
      <c r="D195" s="78">
        <v>-2122</v>
      </c>
      <c r="E195" s="131" t="s">
        <v>264</v>
      </c>
      <c r="F195" s="78">
        <v>-2122</v>
      </c>
    </row>
    <row r="196" spans="1:5" ht="13.5">
      <c r="A196" s="83">
        <v>193</v>
      </c>
      <c r="B196" s="30">
        <v>39101</v>
      </c>
      <c r="C196" s="2"/>
      <c r="D196" s="78">
        <v>-0.5</v>
      </c>
      <c r="E196" s="130" t="s">
        <v>251</v>
      </c>
    </row>
    <row r="197" spans="1:5" ht="13.5">
      <c r="A197" s="74">
        <v>194</v>
      </c>
      <c r="B197" s="30">
        <v>39156</v>
      </c>
      <c r="C197" s="2"/>
      <c r="D197" s="78">
        <v>-0.5</v>
      </c>
      <c r="E197" s="130" t="s">
        <v>251</v>
      </c>
    </row>
    <row r="198" spans="1:5" ht="13.5">
      <c r="A198" s="83">
        <v>195</v>
      </c>
      <c r="B198" s="30">
        <v>39156</v>
      </c>
      <c r="C198" s="2"/>
      <c r="D198" s="78">
        <v>-0.5</v>
      </c>
      <c r="E198" s="130" t="s">
        <v>251</v>
      </c>
    </row>
    <row r="199" spans="1:5" ht="13.5">
      <c r="A199" s="74">
        <v>196</v>
      </c>
      <c r="B199" s="30">
        <v>39162</v>
      </c>
      <c r="C199" s="2"/>
      <c r="D199" s="78">
        <v>-0.5</v>
      </c>
      <c r="E199" s="130" t="s">
        <v>251</v>
      </c>
    </row>
    <row r="200" spans="1:5" ht="13.5">
      <c r="A200" s="83">
        <v>197</v>
      </c>
      <c r="B200" s="30">
        <v>39171</v>
      </c>
      <c r="C200" s="2"/>
      <c r="D200" s="78">
        <v>-0.5</v>
      </c>
      <c r="E200" s="130" t="s">
        <v>251</v>
      </c>
    </row>
    <row r="201" spans="1:5" ht="13.5">
      <c r="A201" s="74">
        <v>198</v>
      </c>
      <c r="B201" s="30">
        <v>39185</v>
      </c>
      <c r="C201" s="2"/>
      <c r="D201" s="78">
        <v>-0.5</v>
      </c>
      <c r="E201" s="130" t="s">
        <v>251</v>
      </c>
    </row>
    <row r="202" spans="1:5" ht="13.5">
      <c r="A202" s="83">
        <v>199</v>
      </c>
      <c r="B202" s="30">
        <v>39195</v>
      </c>
      <c r="C202" s="2"/>
      <c r="D202" s="78">
        <v>-0.5</v>
      </c>
      <c r="E202" s="130" t="s">
        <v>251</v>
      </c>
    </row>
    <row r="203" spans="1:5" ht="13.5">
      <c r="A203" s="74">
        <v>200</v>
      </c>
      <c r="B203" s="75">
        <v>39217</v>
      </c>
      <c r="C203" s="76" t="s">
        <v>78</v>
      </c>
      <c r="D203" s="78">
        <v>-0.5</v>
      </c>
      <c r="E203" s="130" t="s">
        <v>251</v>
      </c>
    </row>
    <row r="204" spans="1:5" ht="13.5">
      <c r="A204" s="83">
        <v>201</v>
      </c>
      <c r="B204" s="75">
        <v>39232</v>
      </c>
      <c r="C204" s="76" t="s">
        <v>78</v>
      </c>
      <c r="D204" s="78">
        <v>-0.5</v>
      </c>
      <c r="E204" s="130" t="s">
        <v>251</v>
      </c>
    </row>
    <row r="205" spans="1:5" ht="13.5">
      <c r="A205" s="74">
        <v>202</v>
      </c>
      <c r="B205" s="75">
        <v>39238</v>
      </c>
      <c r="C205" s="76" t="s">
        <v>84</v>
      </c>
      <c r="D205" s="78">
        <v>-0.5</v>
      </c>
      <c r="E205" s="130" t="s">
        <v>251</v>
      </c>
    </row>
    <row r="206" spans="1:5" ht="13.5">
      <c r="A206" s="83">
        <v>203</v>
      </c>
      <c r="B206" s="75">
        <v>39241</v>
      </c>
      <c r="C206" s="76" t="s">
        <v>78</v>
      </c>
      <c r="D206" s="78">
        <v>-0.5</v>
      </c>
      <c r="E206" s="130" t="s">
        <v>251</v>
      </c>
    </row>
    <row r="207" spans="1:5" ht="13.5">
      <c r="A207" s="74">
        <v>204</v>
      </c>
      <c r="B207" s="75">
        <v>39274</v>
      </c>
      <c r="C207" s="76" t="s">
        <v>78</v>
      </c>
      <c r="D207" s="78">
        <v>-0.5</v>
      </c>
      <c r="E207" s="130" t="s">
        <v>251</v>
      </c>
    </row>
    <row r="208" spans="1:5" ht="13.5">
      <c r="A208" s="83">
        <v>205</v>
      </c>
      <c r="B208" s="75">
        <v>39278</v>
      </c>
      <c r="C208" s="76" t="s">
        <v>78</v>
      </c>
      <c r="D208" s="78">
        <v>-0.5</v>
      </c>
      <c r="E208" s="130" t="s">
        <v>251</v>
      </c>
    </row>
    <row r="209" spans="1:5" ht="13.5">
      <c r="A209" s="74">
        <v>206</v>
      </c>
      <c r="B209" s="75">
        <v>39281</v>
      </c>
      <c r="C209" s="76" t="s">
        <v>78</v>
      </c>
      <c r="D209" s="78">
        <v>-0.5</v>
      </c>
      <c r="E209" s="130" t="s">
        <v>251</v>
      </c>
    </row>
    <row r="210" spans="1:5" ht="13.5">
      <c r="A210" s="83">
        <v>207</v>
      </c>
      <c r="B210" s="75">
        <v>39302</v>
      </c>
      <c r="C210" s="76" t="s">
        <v>78</v>
      </c>
      <c r="D210" s="78">
        <v>-0.5</v>
      </c>
      <c r="E210" s="130" t="s">
        <v>251</v>
      </c>
    </row>
    <row r="211" spans="1:5" ht="13.5">
      <c r="A211" s="74">
        <v>208</v>
      </c>
      <c r="B211" s="75">
        <v>39308</v>
      </c>
      <c r="C211" s="76" t="s">
        <v>78</v>
      </c>
      <c r="D211" s="78">
        <v>-0.5</v>
      </c>
      <c r="E211" s="130" t="s">
        <v>251</v>
      </c>
    </row>
    <row r="212" spans="1:5" ht="13.5">
      <c r="A212" s="83">
        <v>209</v>
      </c>
      <c r="B212" s="75">
        <v>39332</v>
      </c>
      <c r="C212" s="76" t="s">
        <v>78</v>
      </c>
      <c r="D212" s="78">
        <v>-0.5</v>
      </c>
      <c r="E212" s="130" t="s">
        <v>251</v>
      </c>
    </row>
    <row r="213" spans="1:5" ht="13.5">
      <c r="A213" s="74">
        <v>210</v>
      </c>
      <c r="B213" s="75">
        <v>39332</v>
      </c>
      <c r="C213" s="76" t="s">
        <v>86</v>
      </c>
      <c r="D213" s="78">
        <v>-0.5</v>
      </c>
      <c r="E213" s="130" t="s">
        <v>251</v>
      </c>
    </row>
    <row r="214" spans="1:5" ht="13.5">
      <c r="A214" s="83">
        <v>211</v>
      </c>
      <c r="B214" s="75">
        <v>39345</v>
      </c>
      <c r="C214" s="76" t="s">
        <v>86</v>
      </c>
      <c r="D214" s="78">
        <v>-0.5</v>
      </c>
      <c r="E214" s="130" t="s">
        <v>251</v>
      </c>
    </row>
    <row r="215" spans="1:5" ht="13.5">
      <c r="A215" s="74">
        <v>212</v>
      </c>
      <c r="B215" s="75">
        <v>39364</v>
      </c>
      <c r="C215" s="76" t="s">
        <v>86</v>
      </c>
      <c r="D215" s="78">
        <v>-0.5</v>
      </c>
      <c r="E215" s="130" t="s">
        <v>251</v>
      </c>
    </row>
    <row r="216" spans="1:5" ht="13.5">
      <c r="A216" s="83">
        <v>213</v>
      </c>
      <c r="B216" s="75">
        <v>39389</v>
      </c>
      <c r="C216" s="76" t="s">
        <v>78</v>
      </c>
      <c r="D216" s="78">
        <v>-0.5</v>
      </c>
      <c r="E216" s="130" t="s">
        <v>251</v>
      </c>
    </row>
    <row r="217" spans="1:5" ht="13.5">
      <c r="A217" s="74">
        <v>214</v>
      </c>
      <c r="B217" s="75">
        <v>39392</v>
      </c>
      <c r="C217" s="76" t="s">
        <v>78</v>
      </c>
      <c r="D217" s="78">
        <v>-0.5</v>
      </c>
      <c r="E217" s="130" t="s">
        <v>251</v>
      </c>
    </row>
    <row r="218" spans="1:5" ht="13.5">
      <c r="A218" s="83">
        <v>215</v>
      </c>
      <c r="B218" s="75">
        <v>39400</v>
      </c>
      <c r="C218" s="76" t="s">
        <v>86</v>
      </c>
      <c r="D218" s="78">
        <v>-0.5</v>
      </c>
      <c r="E218" s="130" t="s">
        <v>251</v>
      </c>
    </row>
    <row r="219" spans="1:5" ht="13.5">
      <c r="A219" s="74">
        <v>216</v>
      </c>
      <c r="B219" s="75">
        <v>39409</v>
      </c>
      <c r="C219" s="76" t="s">
        <v>78</v>
      </c>
      <c r="D219" s="78">
        <v>-0.5</v>
      </c>
      <c r="E219" s="130" t="s">
        <v>251</v>
      </c>
    </row>
    <row r="220" spans="1:5" ht="13.5">
      <c r="A220" s="83">
        <v>217</v>
      </c>
      <c r="B220" s="75">
        <v>39411</v>
      </c>
      <c r="C220" s="76" t="s">
        <v>78</v>
      </c>
      <c r="D220" s="78">
        <v>-0.5</v>
      </c>
      <c r="E220" s="130" t="s">
        <v>251</v>
      </c>
    </row>
    <row r="221" spans="1:5" ht="13.5">
      <c r="A221" s="74">
        <v>218</v>
      </c>
      <c r="B221" s="75">
        <v>39412</v>
      </c>
      <c r="C221" s="76" t="s">
        <v>78</v>
      </c>
      <c r="D221" s="78">
        <v>-0.5</v>
      </c>
      <c r="E221" s="130" t="s">
        <v>251</v>
      </c>
    </row>
    <row r="222" spans="1:5" ht="13.5">
      <c r="A222" s="83">
        <v>219</v>
      </c>
      <c r="B222" s="75">
        <v>39428</v>
      </c>
      <c r="C222" s="76" t="s">
        <v>78</v>
      </c>
      <c r="D222" s="78">
        <v>-0.5</v>
      </c>
      <c r="E222" s="130" t="s">
        <v>251</v>
      </c>
    </row>
    <row r="223" spans="1:5" ht="13.5">
      <c r="A223" s="74">
        <v>220</v>
      </c>
      <c r="B223" s="75">
        <v>39430</v>
      </c>
      <c r="C223" s="76" t="s">
        <v>78</v>
      </c>
      <c r="D223" s="78">
        <v>-0.5</v>
      </c>
      <c r="E223" s="130" t="s">
        <v>251</v>
      </c>
    </row>
    <row r="224" spans="1:5" ht="13.5">
      <c r="A224" s="83">
        <v>221</v>
      </c>
      <c r="B224" s="75">
        <v>39430</v>
      </c>
      <c r="C224" s="76" t="s">
        <v>78</v>
      </c>
      <c r="D224" s="78">
        <v>-0.5</v>
      </c>
      <c r="E224" s="130" t="s">
        <v>251</v>
      </c>
    </row>
    <row r="225" spans="1:5" ht="13.5">
      <c r="A225" s="74">
        <v>222</v>
      </c>
      <c r="B225" s="30">
        <v>39139</v>
      </c>
      <c r="C225" s="2" t="s">
        <v>33</v>
      </c>
      <c r="D225" s="78">
        <v>-2</v>
      </c>
      <c r="E225" s="130" t="s">
        <v>251</v>
      </c>
    </row>
    <row r="226" spans="1:5" ht="13.5">
      <c r="A226" s="83">
        <v>223</v>
      </c>
      <c r="B226" s="30">
        <v>39167</v>
      </c>
      <c r="C226" s="2" t="s">
        <v>33</v>
      </c>
      <c r="D226" s="78">
        <v>-2</v>
      </c>
      <c r="E226" s="130" t="s">
        <v>251</v>
      </c>
    </row>
    <row r="227" spans="1:5" ht="13.5">
      <c r="A227" s="74">
        <v>224</v>
      </c>
      <c r="B227" s="30">
        <v>39198</v>
      </c>
      <c r="C227" s="2" t="s">
        <v>33</v>
      </c>
      <c r="D227" s="78">
        <v>-2</v>
      </c>
      <c r="E227" s="130" t="s">
        <v>251</v>
      </c>
    </row>
    <row r="228" spans="1:5" ht="13.5">
      <c r="A228" s="83">
        <v>225</v>
      </c>
      <c r="B228" s="75">
        <v>39230</v>
      </c>
      <c r="C228" s="76" t="s">
        <v>78</v>
      </c>
      <c r="D228" s="78">
        <v>-2</v>
      </c>
      <c r="E228" s="130" t="s">
        <v>251</v>
      </c>
    </row>
    <row r="229" spans="1:5" ht="13.5">
      <c r="A229" s="74">
        <v>226</v>
      </c>
      <c r="B229" s="75">
        <v>39259</v>
      </c>
      <c r="C229" s="76" t="s">
        <v>78</v>
      </c>
      <c r="D229" s="78">
        <v>-2</v>
      </c>
      <c r="E229" s="130" t="s">
        <v>251</v>
      </c>
    </row>
    <row r="230" spans="1:5" ht="13.5">
      <c r="A230" s="83">
        <v>227</v>
      </c>
      <c r="B230" s="75">
        <v>39289</v>
      </c>
      <c r="C230" s="76" t="s">
        <v>86</v>
      </c>
      <c r="D230" s="78">
        <v>-2</v>
      </c>
      <c r="E230" s="130" t="s">
        <v>251</v>
      </c>
    </row>
    <row r="231" spans="1:5" ht="13.5">
      <c r="A231" s="74">
        <v>228</v>
      </c>
      <c r="B231" s="75">
        <v>39321</v>
      </c>
      <c r="C231" s="76" t="s">
        <v>86</v>
      </c>
      <c r="D231" s="78">
        <v>-2</v>
      </c>
      <c r="E231" s="130" t="s">
        <v>251</v>
      </c>
    </row>
    <row r="232" spans="1:5" ht="13.5">
      <c r="A232" s="83">
        <v>229</v>
      </c>
      <c r="B232" s="75">
        <v>39351</v>
      </c>
      <c r="C232" s="76" t="s">
        <v>78</v>
      </c>
      <c r="D232" s="78">
        <v>-2</v>
      </c>
      <c r="E232" s="130" t="s">
        <v>251</v>
      </c>
    </row>
    <row r="233" spans="1:5" ht="13.5">
      <c r="A233" s="74">
        <v>230</v>
      </c>
      <c r="B233" s="75">
        <v>39381</v>
      </c>
      <c r="C233" s="76" t="s">
        <v>86</v>
      </c>
      <c r="D233" s="78">
        <v>-2</v>
      </c>
      <c r="E233" s="130" t="s">
        <v>251</v>
      </c>
    </row>
    <row r="234" spans="1:5" ht="13.5">
      <c r="A234" s="83">
        <v>231</v>
      </c>
      <c r="B234" s="75">
        <v>39388</v>
      </c>
      <c r="C234" s="76" t="s">
        <v>86</v>
      </c>
      <c r="D234" s="78">
        <v>-2</v>
      </c>
      <c r="E234" s="130" t="s">
        <v>251</v>
      </c>
    </row>
    <row r="235" spans="1:5" ht="13.5">
      <c r="A235" s="74">
        <v>232</v>
      </c>
      <c r="B235" s="75">
        <v>39443</v>
      </c>
      <c r="C235" s="76" t="s">
        <v>86</v>
      </c>
      <c r="D235" s="78">
        <v>-2</v>
      </c>
      <c r="E235" s="130" t="s">
        <v>251</v>
      </c>
    </row>
    <row r="236" spans="1:5" ht="13.5">
      <c r="A236" s="83">
        <v>233</v>
      </c>
      <c r="B236" s="30">
        <v>39142</v>
      </c>
      <c r="C236" s="2" t="s">
        <v>32</v>
      </c>
      <c r="D236" s="78">
        <v>-14</v>
      </c>
      <c r="E236" s="130" t="s">
        <v>251</v>
      </c>
    </row>
    <row r="237" spans="1:5" ht="13.5">
      <c r="A237" s="74">
        <v>234</v>
      </c>
      <c r="B237" s="30">
        <v>39174</v>
      </c>
      <c r="C237" s="2" t="s">
        <v>32</v>
      </c>
      <c r="D237" s="78">
        <v>-14</v>
      </c>
      <c r="E237" s="130" t="s">
        <v>251</v>
      </c>
    </row>
    <row r="238" spans="1:5" ht="13.5">
      <c r="A238" s="83">
        <v>235</v>
      </c>
      <c r="B238" s="75">
        <v>39204</v>
      </c>
      <c r="C238" s="76" t="s">
        <v>76</v>
      </c>
      <c r="D238" s="78">
        <v>-14</v>
      </c>
      <c r="E238" s="130" t="s">
        <v>251</v>
      </c>
    </row>
    <row r="239" spans="1:5" ht="13.5">
      <c r="A239" s="74">
        <v>236</v>
      </c>
      <c r="B239" s="75">
        <v>39234</v>
      </c>
      <c r="C239" s="76" t="s">
        <v>76</v>
      </c>
      <c r="D239" s="78">
        <v>-14</v>
      </c>
      <c r="E239" s="130" t="s">
        <v>251</v>
      </c>
    </row>
    <row r="240" spans="1:5" ht="13.5">
      <c r="A240" s="83">
        <v>237</v>
      </c>
      <c r="B240" s="75">
        <v>39265</v>
      </c>
      <c r="C240" s="76" t="s">
        <v>76</v>
      </c>
      <c r="D240" s="78">
        <v>-14</v>
      </c>
      <c r="E240" s="130" t="s">
        <v>251</v>
      </c>
    </row>
    <row r="241" spans="1:5" ht="13.5">
      <c r="A241" s="74">
        <v>238</v>
      </c>
      <c r="B241" s="75">
        <v>39295</v>
      </c>
      <c r="C241" s="76" t="s">
        <v>86</v>
      </c>
      <c r="D241" s="78">
        <v>-14</v>
      </c>
      <c r="E241" s="130" t="s">
        <v>251</v>
      </c>
    </row>
    <row r="242" spans="1:5" ht="13.5">
      <c r="A242" s="83">
        <v>239</v>
      </c>
      <c r="B242" s="75">
        <v>39326</v>
      </c>
      <c r="C242" s="76" t="s">
        <v>86</v>
      </c>
      <c r="D242" s="78">
        <v>-14</v>
      </c>
      <c r="E242" s="130" t="s">
        <v>251</v>
      </c>
    </row>
    <row r="243" spans="1:5" ht="13.5">
      <c r="A243" s="74">
        <v>240</v>
      </c>
      <c r="B243" s="75">
        <v>39356</v>
      </c>
      <c r="C243" s="76" t="s">
        <v>86</v>
      </c>
      <c r="D243" s="78">
        <v>-14</v>
      </c>
      <c r="E243" s="130" t="s">
        <v>251</v>
      </c>
    </row>
    <row r="244" spans="1:5" ht="13.5">
      <c r="A244" s="83">
        <v>241</v>
      </c>
      <c r="B244" s="75">
        <v>39388</v>
      </c>
      <c r="C244" s="76" t="s">
        <v>86</v>
      </c>
      <c r="D244" s="78">
        <v>-14</v>
      </c>
      <c r="E244" s="130" t="s">
        <v>251</v>
      </c>
    </row>
    <row r="245" spans="1:5" ht="13.5">
      <c r="A245" s="74">
        <v>242</v>
      </c>
      <c r="B245" s="75">
        <v>39417</v>
      </c>
      <c r="C245" s="76" t="s">
        <v>86</v>
      </c>
      <c r="D245" s="78">
        <v>-14</v>
      </c>
      <c r="E245" s="130" t="s">
        <v>251</v>
      </c>
    </row>
    <row r="246" spans="1:5" ht="13.5">
      <c r="A246" s="83">
        <v>243</v>
      </c>
      <c r="B246" s="30">
        <v>39100</v>
      </c>
      <c r="C246" s="2" t="s">
        <v>44</v>
      </c>
      <c r="D246" s="78">
        <v>-16.5</v>
      </c>
      <c r="E246" s="131" t="s">
        <v>251</v>
      </c>
    </row>
    <row r="247" spans="1:5" ht="13.5">
      <c r="A247" s="74">
        <v>244</v>
      </c>
      <c r="B247" s="30">
        <v>39132</v>
      </c>
      <c r="C247" s="2" t="s">
        <v>29</v>
      </c>
      <c r="D247" s="78">
        <v>-20</v>
      </c>
      <c r="E247" s="130" t="s">
        <v>251</v>
      </c>
    </row>
    <row r="248" spans="1:6" ht="13.5">
      <c r="A248" s="83">
        <v>245</v>
      </c>
      <c r="B248" s="30">
        <v>39114</v>
      </c>
      <c r="C248" s="2" t="s">
        <v>32</v>
      </c>
      <c r="D248" s="78">
        <v>-25</v>
      </c>
      <c r="E248" s="130" t="s">
        <v>251</v>
      </c>
      <c r="F248" s="78">
        <f>SUM(D196:D248)</f>
        <v>-238</v>
      </c>
    </row>
    <row r="249" spans="1:6" ht="13.5">
      <c r="A249" s="74">
        <v>246</v>
      </c>
      <c r="B249" s="30">
        <v>39120</v>
      </c>
      <c r="C249" s="2" t="s">
        <v>24</v>
      </c>
      <c r="D249" s="78">
        <v>-55</v>
      </c>
      <c r="E249" s="131" t="s">
        <v>263</v>
      </c>
      <c r="F249" s="78">
        <v>-55</v>
      </c>
    </row>
    <row r="250" spans="1:5" ht="13.5">
      <c r="A250" s="83">
        <v>247</v>
      </c>
      <c r="B250" s="30">
        <v>39185</v>
      </c>
      <c r="C250" s="2" t="s">
        <v>66</v>
      </c>
      <c r="D250" s="78">
        <v>-3.55</v>
      </c>
      <c r="E250" s="131" t="s">
        <v>267</v>
      </c>
    </row>
    <row r="251" spans="1:5" ht="13.5">
      <c r="A251" s="74">
        <v>248</v>
      </c>
      <c r="B251" s="30">
        <v>39202</v>
      </c>
      <c r="C251" s="2" t="s">
        <v>72</v>
      </c>
      <c r="D251" s="78">
        <v>-3.55</v>
      </c>
      <c r="E251" s="131" t="s">
        <v>267</v>
      </c>
    </row>
    <row r="252" spans="1:6" ht="13.5">
      <c r="A252" s="83">
        <v>249</v>
      </c>
      <c r="B252" s="75">
        <v>39391</v>
      </c>
      <c r="C252" s="76" t="s">
        <v>191</v>
      </c>
      <c r="D252" s="78">
        <v>-13.5</v>
      </c>
      <c r="E252" s="131" t="s">
        <v>267</v>
      </c>
      <c r="F252" s="78">
        <f>SUM(D250:D252)</f>
        <v>-20.6</v>
      </c>
    </row>
    <row r="253" spans="1:6" ht="13.5">
      <c r="A253" s="74">
        <v>250</v>
      </c>
      <c r="B253" s="30">
        <v>39156</v>
      </c>
      <c r="C253" s="2" t="s">
        <v>61</v>
      </c>
      <c r="D253" s="78">
        <v>-488</v>
      </c>
      <c r="E253" s="130" t="s">
        <v>254</v>
      </c>
      <c r="F253" s="78">
        <v>-488</v>
      </c>
    </row>
    <row r="254" spans="1:6" ht="13.5">
      <c r="A254" s="83">
        <v>251</v>
      </c>
      <c r="B254" s="75">
        <v>39428</v>
      </c>
      <c r="C254" s="76" t="s">
        <v>95</v>
      </c>
      <c r="D254" s="78">
        <v>-21880</v>
      </c>
      <c r="E254" s="130" t="s">
        <v>230</v>
      </c>
      <c r="F254" s="78">
        <v>-21880</v>
      </c>
    </row>
    <row r="255" spans="1:5" ht="13.5">
      <c r="A255" s="74">
        <v>252</v>
      </c>
      <c r="B255" s="30">
        <v>39171</v>
      </c>
      <c r="C255" s="2" t="s">
        <v>57</v>
      </c>
      <c r="D255" s="78">
        <v>-96.38</v>
      </c>
      <c r="E255" s="130" t="s">
        <v>255</v>
      </c>
    </row>
    <row r="256" spans="1:5" ht="13.5">
      <c r="A256" s="83">
        <v>253</v>
      </c>
      <c r="B256" s="30">
        <v>39156</v>
      </c>
      <c r="C256" s="2" t="s">
        <v>57</v>
      </c>
      <c r="D256" s="78">
        <v>-425.78</v>
      </c>
      <c r="E256" s="130" t="s">
        <v>255</v>
      </c>
    </row>
    <row r="257" spans="1:6" ht="13.5">
      <c r="A257" s="74">
        <v>254</v>
      </c>
      <c r="B257" s="30">
        <v>39119</v>
      </c>
      <c r="C257" s="2" t="s">
        <v>22</v>
      </c>
      <c r="D257" s="78">
        <v>-5343.6</v>
      </c>
      <c r="E257" s="131" t="s">
        <v>255</v>
      </c>
      <c r="F257" s="78">
        <f>SUM(D255:D257)</f>
        <v>-5865.76</v>
      </c>
    </row>
    <row r="258" spans="1:6" ht="13.5">
      <c r="A258" s="83">
        <v>255</v>
      </c>
      <c r="B258" s="21"/>
      <c r="C258" s="2" t="s">
        <v>5</v>
      </c>
      <c r="D258" s="78">
        <v>-144</v>
      </c>
      <c r="E258" s="131" t="s">
        <v>261</v>
      </c>
      <c r="F258" s="78">
        <v>-144</v>
      </c>
    </row>
    <row r="259" spans="1:6" ht="13.5">
      <c r="A259" s="74">
        <v>256</v>
      </c>
      <c r="B259" s="30">
        <v>39101</v>
      </c>
      <c r="C259" s="2" t="s">
        <v>52</v>
      </c>
      <c r="D259" s="78">
        <v>-240</v>
      </c>
      <c r="E259" s="2" t="s">
        <v>262</v>
      </c>
      <c r="F259" s="78">
        <v>-240</v>
      </c>
    </row>
    <row r="260" spans="1:5" ht="13.5">
      <c r="A260" s="83">
        <v>257</v>
      </c>
      <c r="B260" s="75">
        <v>39410</v>
      </c>
      <c r="C260" s="76" t="s">
        <v>193</v>
      </c>
      <c r="D260" s="78">
        <v>-5.38</v>
      </c>
      <c r="E260" s="131" t="s">
        <v>250</v>
      </c>
    </row>
    <row r="261" spans="1:5" ht="13.5">
      <c r="A261" s="74">
        <v>258</v>
      </c>
      <c r="B261" s="75">
        <v>39361</v>
      </c>
      <c r="C261" s="76" t="s">
        <v>97</v>
      </c>
      <c r="D261" s="78">
        <v>-15</v>
      </c>
      <c r="E261" s="131" t="s">
        <v>250</v>
      </c>
    </row>
    <row r="262" spans="1:5" ht="13.5">
      <c r="A262" s="83">
        <v>259</v>
      </c>
      <c r="B262" s="30">
        <v>39101</v>
      </c>
      <c r="C262" s="76" t="s">
        <v>14</v>
      </c>
      <c r="D262" s="78">
        <v>-48</v>
      </c>
      <c r="E262" s="130" t="s">
        <v>250</v>
      </c>
    </row>
    <row r="263" spans="1:5" ht="13.5">
      <c r="A263" s="74">
        <v>260</v>
      </c>
      <c r="B263" s="75">
        <v>39400</v>
      </c>
      <c r="C263" s="76" t="s">
        <v>186</v>
      </c>
      <c r="D263" s="78">
        <v>-58</v>
      </c>
      <c r="E263" s="130" t="s">
        <v>250</v>
      </c>
    </row>
    <row r="264" spans="1:5" ht="13.5">
      <c r="A264" s="83">
        <v>261</v>
      </c>
      <c r="B264" s="75">
        <v>39238</v>
      </c>
      <c r="C264" s="76" t="s">
        <v>83</v>
      </c>
      <c r="D264" s="78">
        <v>-63</v>
      </c>
      <c r="E264" s="130" t="s">
        <v>250</v>
      </c>
    </row>
    <row r="265" spans="1:5" ht="13.5">
      <c r="A265" s="74">
        <v>262</v>
      </c>
      <c r="B265" s="75">
        <v>39361</v>
      </c>
      <c r="C265" s="76" t="s">
        <v>96</v>
      </c>
      <c r="D265" s="78">
        <v>-550</v>
      </c>
      <c r="E265" s="131" t="s">
        <v>250</v>
      </c>
    </row>
    <row r="266" spans="1:6" ht="13.5">
      <c r="A266" s="83">
        <v>263</v>
      </c>
      <c r="B266" s="75">
        <v>39389</v>
      </c>
      <c r="C266" s="76" t="s">
        <v>185</v>
      </c>
      <c r="D266" s="78">
        <v>-1300</v>
      </c>
      <c r="E266" s="130" t="s">
        <v>250</v>
      </c>
      <c r="F266" s="78">
        <f>SUM(D260:D266)</f>
        <v>-2039.38</v>
      </c>
    </row>
    <row r="267" spans="1:5" ht="13.5">
      <c r="A267" s="74">
        <v>264</v>
      </c>
      <c r="B267" s="75">
        <v>39345</v>
      </c>
      <c r="C267" s="76" t="s">
        <v>93</v>
      </c>
      <c r="D267" s="78">
        <v>-300</v>
      </c>
      <c r="E267" s="130" t="s">
        <v>259</v>
      </c>
    </row>
    <row r="268" spans="1:5" ht="13.5">
      <c r="A268" s="83">
        <v>265</v>
      </c>
      <c r="B268" s="75">
        <v>39412</v>
      </c>
      <c r="C268" s="76" t="s">
        <v>189</v>
      </c>
      <c r="D268" s="78">
        <v>-300</v>
      </c>
      <c r="E268" s="130" t="s">
        <v>259</v>
      </c>
    </row>
    <row r="269" spans="1:6" ht="13.5">
      <c r="A269" s="74">
        <v>266</v>
      </c>
      <c r="B269" s="30">
        <v>39164</v>
      </c>
      <c r="C269" s="2" t="s">
        <v>60</v>
      </c>
      <c r="D269" s="78">
        <v>-300</v>
      </c>
      <c r="E269" s="131" t="s">
        <v>259</v>
      </c>
      <c r="F269" s="78">
        <f>SUM(D267:D269)</f>
        <v>-900</v>
      </c>
    </row>
    <row r="270" spans="1:5" ht="13.5">
      <c r="A270" s="83">
        <v>267</v>
      </c>
      <c r="B270" s="75">
        <v>39433</v>
      </c>
      <c r="C270" s="76" t="s">
        <v>246</v>
      </c>
      <c r="D270" s="78">
        <v>-13.51</v>
      </c>
      <c r="E270" s="131" t="s">
        <v>265</v>
      </c>
    </row>
    <row r="271" spans="1:6" ht="13.5">
      <c r="A271" s="74">
        <v>268</v>
      </c>
      <c r="B271" s="30">
        <v>39160</v>
      </c>
      <c r="C271" s="2" t="s">
        <v>50</v>
      </c>
      <c r="D271" s="78">
        <v>-33.61</v>
      </c>
      <c r="E271" s="131" t="s">
        <v>265</v>
      </c>
      <c r="F271" s="78">
        <f>SUM(D270:D271)</f>
        <v>-47.12</v>
      </c>
    </row>
    <row r="272" spans="1:6" ht="13.5">
      <c r="A272" s="83">
        <v>269</v>
      </c>
      <c r="B272" s="75">
        <v>39406</v>
      </c>
      <c r="C272" s="76" t="s">
        <v>187</v>
      </c>
      <c r="D272" s="78">
        <v>-370</v>
      </c>
      <c r="E272" s="76" t="s">
        <v>187</v>
      </c>
      <c r="F272" s="78">
        <v>-370</v>
      </c>
    </row>
    <row r="273" spans="1:6" ht="13.5">
      <c r="A273" s="128"/>
      <c r="B273" s="92"/>
      <c r="C273" s="71"/>
      <c r="D273" s="93">
        <f>SUM(D3:D272)</f>
        <v>5473.949999999963</v>
      </c>
      <c r="E273" s="130"/>
      <c r="F273" s="78">
        <f>SUM(F3:F272)</f>
        <v>5473.949999999999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7"/>
  <sheetViews>
    <sheetView zoomScale="145" zoomScaleNormal="145" workbookViewId="0" topLeftCell="A206">
      <selection activeCell="B226" sqref="B226"/>
    </sheetView>
  </sheetViews>
  <sheetFormatPr defaultColWidth="9.140625" defaultRowHeight="12.75"/>
  <cols>
    <col min="3" max="3" width="29.140625" style="0" customWidth="1"/>
    <col min="6" max="6" width="25.57421875" style="0" customWidth="1"/>
  </cols>
  <sheetData>
    <row r="1" spans="1:5" ht="12.75">
      <c r="A1" s="34" t="s">
        <v>28</v>
      </c>
      <c r="B1" s="3"/>
      <c r="C1" s="4"/>
      <c r="D1" s="4"/>
      <c r="E1" s="4"/>
    </row>
    <row r="2" spans="1:7" ht="12.75">
      <c r="A2" s="5" t="s">
        <v>10</v>
      </c>
      <c r="B2" s="6" t="s">
        <v>1</v>
      </c>
      <c r="C2" s="5" t="s">
        <v>11</v>
      </c>
      <c r="D2" s="5" t="s">
        <v>12</v>
      </c>
      <c r="E2" s="5" t="s">
        <v>13</v>
      </c>
      <c r="F2" s="5" t="s">
        <v>269</v>
      </c>
      <c r="G2" s="5" t="s">
        <v>270</v>
      </c>
    </row>
    <row r="3" spans="1:6" ht="13.5">
      <c r="A3" s="51">
        <v>1</v>
      </c>
      <c r="B3" s="30">
        <v>39096</v>
      </c>
      <c r="C3" s="2" t="s">
        <v>30</v>
      </c>
      <c r="D3" s="31">
        <v>240</v>
      </c>
      <c r="E3" s="31">
        <f>D3</f>
        <v>240</v>
      </c>
      <c r="F3" s="130"/>
    </row>
    <row r="4" spans="1:7" ht="13.5">
      <c r="A4" s="51">
        <v>2</v>
      </c>
      <c r="B4" s="30">
        <v>39101</v>
      </c>
      <c r="C4" s="2" t="s">
        <v>55</v>
      </c>
      <c r="D4" s="31">
        <v>-48</v>
      </c>
      <c r="E4" s="31">
        <f aca="true" t="shared" si="0" ref="E4:E67">E3+D4</f>
        <v>192</v>
      </c>
      <c r="F4" s="130" t="s">
        <v>250</v>
      </c>
      <c r="G4">
        <v>1</v>
      </c>
    </row>
    <row r="5" spans="1:7" ht="13.5">
      <c r="A5" s="51"/>
      <c r="B5" s="30">
        <v>39101</v>
      </c>
      <c r="C5" s="2"/>
      <c r="D5" s="31">
        <v>-0.5</v>
      </c>
      <c r="E5" s="31">
        <f t="shared" si="0"/>
        <v>191.5</v>
      </c>
      <c r="F5" s="130" t="s">
        <v>251</v>
      </c>
      <c r="G5">
        <v>2</v>
      </c>
    </row>
    <row r="6" spans="1:7" ht="13.5">
      <c r="A6" s="51">
        <v>3</v>
      </c>
      <c r="B6" s="30">
        <v>39109</v>
      </c>
      <c r="C6" s="2" t="s">
        <v>2</v>
      </c>
      <c r="D6" s="32">
        <v>120</v>
      </c>
      <c r="E6" s="31">
        <f t="shared" si="0"/>
        <v>311.5</v>
      </c>
      <c r="F6" s="130" t="s">
        <v>252</v>
      </c>
      <c r="G6">
        <v>3</v>
      </c>
    </row>
    <row r="7" spans="1:7" ht="13.5">
      <c r="A7" s="51">
        <v>4</v>
      </c>
      <c r="B7" s="30">
        <v>39111</v>
      </c>
      <c r="C7" s="2" t="s">
        <v>2</v>
      </c>
      <c r="D7" s="32">
        <v>130</v>
      </c>
      <c r="E7" s="31">
        <f t="shared" si="0"/>
        <v>441.5</v>
      </c>
      <c r="F7" s="130" t="s">
        <v>252</v>
      </c>
      <c r="G7">
        <v>4</v>
      </c>
    </row>
    <row r="8" spans="1:7" ht="13.5">
      <c r="A8" s="51">
        <v>5</v>
      </c>
      <c r="B8" s="30">
        <v>39114</v>
      </c>
      <c r="C8" s="2" t="s">
        <v>2</v>
      </c>
      <c r="D8" s="32">
        <v>120</v>
      </c>
      <c r="E8" s="31">
        <f t="shared" si="0"/>
        <v>561.5</v>
      </c>
      <c r="F8" s="130" t="s">
        <v>252</v>
      </c>
      <c r="G8">
        <v>5</v>
      </c>
    </row>
    <row r="9" spans="1:7" ht="13.5">
      <c r="A9" s="51">
        <v>6</v>
      </c>
      <c r="B9" s="30">
        <v>39114</v>
      </c>
      <c r="C9" s="2" t="s">
        <v>32</v>
      </c>
      <c r="D9" s="32">
        <v>-25</v>
      </c>
      <c r="E9" s="31">
        <f t="shared" si="0"/>
        <v>536.5</v>
      </c>
      <c r="F9" s="130" t="s">
        <v>251</v>
      </c>
      <c r="G9">
        <v>6</v>
      </c>
    </row>
    <row r="10" spans="1:7" ht="13.5">
      <c r="A10" s="51">
        <v>7</v>
      </c>
      <c r="B10" s="30">
        <v>39118</v>
      </c>
      <c r="C10" s="2" t="s">
        <v>2</v>
      </c>
      <c r="D10" s="32">
        <v>140</v>
      </c>
      <c r="E10" s="31">
        <f t="shared" si="0"/>
        <v>676.5</v>
      </c>
      <c r="F10" s="130" t="s">
        <v>252</v>
      </c>
      <c r="G10">
        <v>7</v>
      </c>
    </row>
    <row r="11" spans="1:7" ht="13.5">
      <c r="A11" s="51">
        <v>8</v>
      </c>
      <c r="B11" s="30">
        <v>39118</v>
      </c>
      <c r="C11" s="2" t="s">
        <v>45</v>
      </c>
      <c r="D11" s="32">
        <v>11</v>
      </c>
      <c r="E11" s="31">
        <f t="shared" si="0"/>
        <v>687.5</v>
      </c>
      <c r="F11" s="2" t="s">
        <v>45</v>
      </c>
      <c r="G11">
        <v>8</v>
      </c>
    </row>
    <row r="12" spans="1:7" ht="13.5">
      <c r="A12" s="51">
        <v>9</v>
      </c>
      <c r="B12" s="30">
        <v>39120</v>
      </c>
      <c r="C12" s="2" t="s">
        <v>2</v>
      </c>
      <c r="D12" s="32">
        <v>120</v>
      </c>
      <c r="E12" s="31">
        <f t="shared" si="0"/>
        <v>807.5</v>
      </c>
      <c r="F12" s="130" t="s">
        <v>252</v>
      </c>
      <c r="G12">
        <v>9</v>
      </c>
    </row>
    <row r="13" spans="1:7" ht="13.5">
      <c r="A13" s="51">
        <v>10</v>
      </c>
      <c r="B13" s="30">
        <v>39125</v>
      </c>
      <c r="C13" s="2" t="s">
        <v>2</v>
      </c>
      <c r="D13" s="32">
        <v>50</v>
      </c>
      <c r="E13" s="31">
        <f t="shared" si="0"/>
        <v>857.5</v>
      </c>
      <c r="F13" s="130" t="s">
        <v>252</v>
      </c>
      <c r="G13">
        <v>10</v>
      </c>
    </row>
    <row r="14" spans="1:7" ht="13.5">
      <c r="A14" s="51">
        <v>11</v>
      </c>
      <c r="B14" s="30">
        <v>39127</v>
      </c>
      <c r="C14" s="2" t="s">
        <v>2</v>
      </c>
      <c r="D14" s="32">
        <v>120</v>
      </c>
      <c r="E14" s="31">
        <f t="shared" si="0"/>
        <v>977.5</v>
      </c>
      <c r="F14" s="130" t="s">
        <v>252</v>
      </c>
      <c r="G14">
        <v>11</v>
      </c>
    </row>
    <row r="15" spans="1:7" ht="13.5">
      <c r="A15" s="51">
        <v>12</v>
      </c>
      <c r="B15" s="30">
        <v>39132</v>
      </c>
      <c r="C15" s="2" t="s">
        <v>29</v>
      </c>
      <c r="D15" s="32">
        <v>-20</v>
      </c>
      <c r="E15" s="31">
        <f t="shared" si="0"/>
        <v>957.5</v>
      </c>
      <c r="F15" s="130" t="s">
        <v>251</v>
      </c>
      <c r="G15">
        <v>12</v>
      </c>
    </row>
    <row r="16" spans="1:7" ht="13.5">
      <c r="A16" s="51">
        <v>13</v>
      </c>
      <c r="B16" s="30">
        <v>39139</v>
      </c>
      <c r="C16" s="2" t="s">
        <v>33</v>
      </c>
      <c r="D16" s="32">
        <v>-2</v>
      </c>
      <c r="E16" s="31">
        <f t="shared" si="0"/>
        <v>955.5</v>
      </c>
      <c r="F16" s="130" t="s">
        <v>251</v>
      </c>
      <c r="G16">
        <v>13</v>
      </c>
    </row>
    <row r="17" spans="1:7" ht="13.5">
      <c r="A17" s="51">
        <v>14</v>
      </c>
      <c r="B17" s="30">
        <v>39141</v>
      </c>
      <c r="C17" s="2" t="s">
        <v>2</v>
      </c>
      <c r="D17" s="32">
        <v>90</v>
      </c>
      <c r="E17" s="31">
        <f t="shared" si="0"/>
        <v>1045.5</v>
      </c>
      <c r="F17" s="130" t="s">
        <v>252</v>
      </c>
      <c r="G17">
        <v>14</v>
      </c>
    </row>
    <row r="18" spans="1:7" ht="13.5">
      <c r="A18" s="51">
        <v>15</v>
      </c>
      <c r="B18" s="30">
        <v>39142</v>
      </c>
      <c r="C18" s="2" t="s">
        <v>32</v>
      </c>
      <c r="D18" s="32">
        <v>-14</v>
      </c>
      <c r="E18" s="31">
        <f t="shared" si="0"/>
        <v>1031.5</v>
      </c>
      <c r="F18" s="130" t="s">
        <v>251</v>
      </c>
      <c r="G18">
        <v>15</v>
      </c>
    </row>
    <row r="19" spans="1:7" ht="13.5">
      <c r="A19" s="51">
        <v>16</v>
      </c>
      <c r="B19" s="30">
        <v>39146</v>
      </c>
      <c r="C19" s="2" t="s">
        <v>2</v>
      </c>
      <c r="D19" s="32">
        <v>240</v>
      </c>
      <c r="E19" s="31">
        <f t="shared" si="0"/>
        <v>1271.5</v>
      </c>
      <c r="F19" s="130" t="s">
        <v>252</v>
      </c>
      <c r="G19">
        <v>16</v>
      </c>
    </row>
    <row r="20" spans="1:7" ht="13.5">
      <c r="A20" s="51">
        <v>17</v>
      </c>
      <c r="B20" s="30">
        <v>39147</v>
      </c>
      <c r="C20" s="2" t="s">
        <v>2</v>
      </c>
      <c r="D20" s="32">
        <v>120</v>
      </c>
      <c r="E20" s="31">
        <f t="shared" si="0"/>
        <v>1391.5</v>
      </c>
      <c r="F20" s="130" t="s">
        <v>252</v>
      </c>
      <c r="G20">
        <v>17</v>
      </c>
    </row>
    <row r="21" spans="1:7" ht="13.5">
      <c r="A21" s="51">
        <v>18</v>
      </c>
      <c r="B21" s="30">
        <v>39148</v>
      </c>
      <c r="C21" s="2" t="s">
        <v>2</v>
      </c>
      <c r="D21" s="32">
        <v>180</v>
      </c>
      <c r="E21" s="31">
        <f t="shared" si="0"/>
        <v>1571.5</v>
      </c>
      <c r="F21" s="130" t="s">
        <v>252</v>
      </c>
      <c r="G21">
        <v>18</v>
      </c>
    </row>
    <row r="22" spans="1:7" ht="13.5">
      <c r="A22" s="51">
        <v>19</v>
      </c>
      <c r="B22" s="30">
        <v>39149</v>
      </c>
      <c r="C22" s="2" t="s">
        <v>2</v>
      </c>
      <c r="D22" s="32">
        <v>120</v>
      </c>
      <c r="E22" s="31">
        <f t="shared" si="0"/>
        <v>1691.5</v>
      </c>
      <c r="F22" s="130" t="s">
        <v>252</v>
      </c>
      <c r="G22">
        <v>19</v>
      </c>
    </row>
    <row r="23" spans="1:7" ht="13.5">
      <c r="A23" s="51">
        <v>20</v>
      </c>
      <c r="B23" s="30">
        <v>39153</v>
      </c>
      <c r="C23" s="2" t="s">
        <v>56</v>
      </c>
      <c r="D23" s="32">
        <v>-305.5</v>
      </c>
      <c r="E23" s="31">
        <f t="shared" si="0"/>
        <v>1386</v>
      </c>
      <c r="F23" s="130" t="s">
        <v>253</v>
      </c>
      <c r="G23">
        <v>20</v>
      </c>
    </row>
    <row r="24" spans="1:7" ht="13.5">
      <c r="A24" s="51">
        <v>21</v>
      </c>
      <c r="B24" s="30">
        <v>39153</v>
      </c>
      <c r="C24" s="2" t="s">
        <v>2</v>
      </c>
      <c r="D24" s="32">
        <v>190</v>
      </c>
      <c r="E24" s="31">
        <f t="shared" si="0"/>
        <v>1576</v>
      </c>
      <c r="F24" s="130" t="s">
        <v>252</v>
      </c>
      <c r="G24">
        <v>21</v>
      </c>
    </row>
    <row r="25" spans="1:7" ht="13.5">
      <c r="A25" s="51">
        <v>22</v>
      </c>
      <c r="B25" s="30">
        <v>39155</v>
      </c>
      <c r="C25" s="2" t="s">
        <v>2</v>
      </c>
      <c r="D25" s="32">
        <v>120</v>
      </c>
      <c r="E25" s="31">
        <f t="shared" si="0"/>
        <v>1696</v>
      </c>
      <c r="F25" s="130" t="s">
        <v>252</v>
      </c>
      <c r="G25">
        <v>22</v>
      </c>
    </row>
    <row r="26" spans="1:7" ht="13.5">
      <c r="A26" s="51">
        <v>23</v>
      </c>
      <c r="B26" s="30">
        <v>39156</v>
      </c>
      <c r="C26" s="2" t="s">
        <v>2</v>
      </c>
      <c r="D26" s="32">
        <v>120</v>
      </c>
      <c r="E26" s="31">
        <f t="shared" si="0"/>
        <v>1816</v>
      </c>
      <c r="F26" s="130" t="s">
        <v>252</v>
      </c>
      <c r="G26">
        <v>23</v>
      </c>
    </row>
    <row r="27" spans="1:7" ht="13.5">
      <c r="A27" s="51">
        <v>24</v>
      </c>
      <c r="B27" s="30">
        <v>39156</v>
      </c>
      <c r="C27" s="2" t="s">
        <v>57</v>
      </c>
      <c r="D27" s="32">
        <v>-425.78</v>
      </c>
      <c r="E27" s="31">
        <f t="shared" si="0"/>
        <v>1390.22</v>
      </c>
      <c r="F27" s="130" t="s">
        <v>255</v>
      </c>
      <c r="G27">
        <v>24</v>
      </c>
    </row>
    <row r="28" spans="1:7" ht="13.5">
      <c r="A28" s="51"/>
      <c r="B28" s="30">
        <v>39156</v>
      </c>
      <c r="C28" s="2"/>
      <c r="D28" s="32">
        <v>-0.5</v>
      </c>
      <c r="E28" s="31">
        <f t="shared" si="0"/>
        <v>1389.72</v>
      </c>
      <c r="F28" s="130" t="s">
        <v>251</v>
      </c>
      <c r="G28">
        <v>25</v>
      </c>
    </row>
    <row r="29" spans="1:7" ht="13.5">
      <c r="A29" s="51">
        <v>25</v>
      </c>
      <c r="B29" s="30">
        <v>39156</v>
      </c>
      <c r="C29" s="2" t="s">
        <v>61</v>
      </c>
      <c r="D29" s="32">
        <v>-488</v>
      </c>
      <c r="E29" s="31">
        <f t="shared" si="0"/>
        <v>901.72</v>
      </c>
      <c r="F29" s="130" t="s">
        <v>254</v>
      </c>
      <c r="G29">
        <v>26</v>
      </c>
    </row>
    <row r="30" spans="1:7" ht="13.5">
      <c r="A30" s="51"/>
      <c r="B30" s="30">
        <v>39156</v>
      </c>
      <c r="C30" s="2"/>
      <c r="D30" s="32">
        <v>-0.5</v>
      </c>
      <c r="E30" s="31">
        <f t="shared" si="0"/>
        <v>901.22</v>
      </c>
      <c r="F30" s="130" t="s">
        <v>251</v>
      </c>
      <c r="G30">
        <v>27</v>
      </c>
    </row>
    <row r="31" spans="1:7" ht="13.5">
      <c r="A31" s="51">
        <v>26</v>
      </c>
      <c r="B31" s="30">
        <v>39160</v>
      </c>
      <c r="C31" s="2" t="s">
        <v>2</v>
      </c>
      <c r="D31" s="32">
        <v>10</v>
      </c>
      <c r="E31" s="31">
        <f t="shared" si="0"/>
        <v>911.22</v>
      </c>
      <c r="F31" s="130" t="s">
        <v>252</v>
      </c>
      <c r="G31">
        <v>28</v>
      </c>
    </row>
    <row r="32" spans="1:7" ht="13.5">
      <c r="A32" s="51">
        <v>27</v>
      </c>
      <c r="B32" s="30">
        <v>39162</v>
      </c>
      <c r="C32" s="2" t="s">
        <v>2</v>
      </c>
      <c r="D32" s="32">
        <v>60</v>
      </c>
      <c r="E32" s="31">
        <f t="shared" si="0"/>
        <v>971.22</v>
      </c>
      <c r="F32" s="130" t="s">
        <v>252</v>
      </c>
      <c r="G32">
        <v>29</v>
      </c>
    </row>
    <row r="33" spans="1:7" ht="13.5">
      <c r="A33" s="51">
        <v>28</v>
      </c>
      <c r="B33" s="30">
        <v>39162</v>
      </c>
      <c r="C33" s="2" t="s">
        <v>56</v>
      </c>
      <c r="D33" s="32">
        <v>-305</v>
      </c>
      <c r="E33" s="31">
        <f t="shared" si="0"/>
        <v>666.22</v>
      </c>
      <c r="F33" s="130" t="s">
        <v>253</v>
      </c>
      <c r="G33">
        <v>30</v>
      </c>
    </row>
    <row r="34" spans="1:7" ht="13.5">
      <c r="A34" s="51"/>
      <c r="B34" s="30">
        <v>39162</v>
      </c>
      <c r="C34" s="2"/>
      <c r="D34" s="32">
        <v>-0.5</v>
      </c>
      <c r="E34" s="31">
        <f t="shared" si="0"/>
        <v>665.72</v>
      </c>
      <c r="F34" s="130" t="s">
        <v>251</v>
      </c>
      <c r="G34">
        <v>31</v>
      </c>
    </row>
    <row r="35" spans="1:7" ht="13.5">
      <c r="A35" s="51">
        <v>29</v>
      </c>
      <c r="B35" s="30">
        <v>39167</v>
      </c>
      <c r="C35" s="2" t="s">
        <v>33</v>
      </c>
      <c r="D35" s="32">
        <v>-2</v>
      </c>
      <c r="E35" s="31">
        <f t="shared" si="0"/>
        <v>663.72</v>
      </c>
      <c r="F35" s="130" t="s">
        <v>251</v>
      </c>
      <c r="G35">
        <v>32</v>
      </c>
    </row>
    <row r="36" spans="1:7" ht="13.5">
      <c r="A36" s="51">
        <v>30</v>
      </c>
      <c r="B36" s="30">
        <v>39167</v>
      </c>
      <c r="C36" s="2" t="s">
        <v>2</v>
      </c>
      <c r="D36" s="32">
        <v>240</v>
      </c>
      <c r="E36" s="31">
        <f t="shared" si="0"/>
        <v>903.72</v>
      </c>
      <c r="F36" s="130" t="s">
        <v>252</v>
      </c>
      <c r="G36">
        <v>33</v>
      </c>
    </row>
    <row r="37" spans="1:7" ht="13.5">
      <c r="A37" s="51">
        <v>31</v>
      </c>
      <c r="B37" s="30">
        <v>39169</v>
      </c>
      <c r="C37" s="2" t="s">
        <v>2</v>
      </c>
      <c r="D37" s="32">
        <v>120</v>
      </c>
      <c r="E37" s="31">
        <f t="shared" si="0"/>
        <v>1023.72</v>
      </c>
      <c r="F37" s="130" t="s">
        <v>252</v>
      </c>
      <c r="G37">
        <v>34</v>
      </c>
    </row>
    <row r="38" spans="1:7" ht="13.5">
      <c r="A38" s="51">
        <v>32</v>
      </c>
      <c r="B38" s="30">
        <v>39171</v>
      </c>
      <c r="C38" s="2" t="s">
        <v>57</v>
      </c>
      <c r="D38" s="32">
        <v>-96.38</v>
      </c>
      <c r="E38" s="31">
        <f t="shared" si="0"/>
        <v>927.34</v>
      </c>
      <c r="F38" s="130" t="s">
        <v>255</v>
      </c>
      <c r="G38">
        <v>35</v>
      </c>
    </row>
    <row r="39" spans="1:7" ht="13.5">
      <c r="A39" s="51"/>
      <c r="B39" s="30">
        <v>39171</v>
      </c>
      <c r="C39" s="2"/>
      <c r="D39" s="32">
        <v>-0.5</v>
      </c>
      <c r="E39" s="31">
        <f t="shared" si="0"/>
        <v>926.84</v>
      </c>
      <c r="F39" s="130" t="s">
        <v>251</v>
      </c>
      <c r="G39">
        <v>36</v>
      </c>
    </row>
    <row r="40" spans="1:7" ht="13.5">
      <c r="A40" s="51">
        <v>33</v>
      </c>
      <c r="B40" s="30">
        <v>39172</v>
      </c>
      <c r="C40" s="2" t="s">
        <v>58</v>
      </c>
      <c r="D40" s="32">
        <v>0.01</v>
      </c>
      <c r="E40" s="31">
        <f t="shared" si="0"/>
        <v>926.85</v>
      </c>
      <c r="F40" s="130" t="s">
        <v>256</v>
      </c>
      <c r="G40">
        <v>37</v>
      </c>
    </row>
    <row r="41" spans="1:7" ht="13.5">
      <c r="A41" s="51">
        <v>1</v>
      </c>
      <c r="B41" s="30">
        <v>39174</v>
      </c>
      <c r="C41" s="2" t="s">
        <v>67</v>
      </c>
      <c r="D41" s="31">
        <v>120</v>
      </c>
      <c r="E41" s="31">
        <f t="shared" si="0"/>
        <v>1046.85</v>
      </c>
      <c r="F41" s="130" t="s">
        <v>252</v>
      </c>
      <c r="G41">
        <v>38</v>
      </c>
    </row>
    <row r="42" spans="1:7" ht="13.5">
      <c r="A42" s="51">
        <v>2</v>
      </c>
      <c r="B42" s="30">
        <v>39174</v>
      </c>
      <c r="C42" s="2" t="s">
        <v>32</v>
      </c>
      <c r="D42" s="32">
        <v>-14</v>
      </c>
      <c r="E42" s="31">
        <f t="shared" si="0"/>
        <v>1032.85</v>
      </c>
      <c r="F42" s="130" t="s">
        <v>251</v>
      </c>
      <c r="G42">
        <v>39</v>
      </c>
    </row>
    <row r="43" spans="1:7" ht="13.5">
      <c r="A43" s="51">
        <v>3</v>
      </c>
      <c r="B43" s="30">
        <v>39175</v>
      </c>
      <c r="C43" s="2" t="s">
        <v>67</v>
      </c>
      <c r="D43" s="32">
        <v>120</v>
      </c>
      <c r="E43" s="31">
        <f t="shared" si="0"/>
        <v>1152.85</v>
      </c>
      <c r="F43" s="130" t="s">
        <v>252</v>
      </c>
      <c r="G43">
        <v>40</v>
      </c>
    </row>
    <row r="44" spans="1:7" ht="13.5">
      <c r="A44" s="51">
        <v>4</v>
      </c>
      <c r="B44" s="30">
        <v>39182</v>
      </c>
      <c r="C44" s="2" t="s">
        <v>67</v>
      </c>
      <c r="D44" s="32">
        <v>20</v>
      </c>
      <c r="E44" s="31">
        <f t="shared" si="0"/>
        <v>1172.85</v>
      </c>
      <c r="F44" s="130" t="s">
        <v>252</v>
      </c>
      <c r="G44">
        <v>41</v>
      </c>
    </row>
    <row r="45" spans="1:7" ht="13.5">
      <c r="A45" s="51">
        <v>5</v>
      </c>
      <c r="B45" s="30">
        <v>39185</v>
      </c>
      <c r="C45" s="2" t="s">
        <v>61</v>
      </c>
      <c r="D45" s="32">
        <v>-207.4</v>
      </c>
      <c r="E45" s="31">
        <f t="shared" si="0"/>
        <v>965.4499999999999</v>
      </c>
      <c r="F45" s="130" t="s">
        <v>257</v>
      </c>
      <c r="G45">
        <v>42</v>
      </c>
    </row>
    <row r="46" spans="1:7" ht="13.5">
      <c r="A46" s="51"/>
      <c r="B46" s="30">
        <v>39185</v>
      </c>
      <c r="C46" s="2"/>
      <c r="D46" s="32">
        <v>-0.5</v>
      </c>
      <c r="E46" s="31">
        <f t="shared" si="0"/>
        <v>964.9499999999999</v>
      </c>
      <c r="F46" s="130" t="s">
        <v>251</v>
      </c>
      <c r="G46">
        <v>43</v>
      </c>
    </row>
    <row r="47" spans="1:7" ht="13.5">
      <c r="A47" s="51">
        <v>6</v>
      </c>
      <c r="B47" s="30">
        <v>39185</v>
      </c>
      <c r="C47" s="2" t="s">
        <v>67</v>
      </c>
      <c r="D47" s="32">
        <v>20</v>
      </c>
      <c r="E47" s="31">
        <f t="shared" si="0"/>
        <v>984.9499999999999</v>
      </c>
      <c r="F47" s="130" t="s">
        <v>252</v>
      </c>
      <c r="G47">
        <v>44</v>
      </c>
    </row>
    <row r="48" spans="1:7" ht="13.5">
      <c r="A48" s="51">
        <v>7</v>
      </c>
      <c r="B48" s="30">
        <v>39191</v>
      </c>
      <c r="C48" s="2" t="s">
        <v>67</v>
      </c>
      <c r="D48" s="32">
        <v>10</v>
      </c>
      <c r="E48" s="31">
        <f t="shared" si="0"/>
        <v>994.9499999999999</v>
      </c>
      <c r="F48" s="130" t="s">
        <v>252</v>
      </c>
      <c r="G48">
        <v>45</v>
      </c>
    </row>
    <row r="49" spans="1:7" ht="13.5">
      <c r="A49" s="51">
        <v>8</v>
      </c>
      <c r="B49" s="30">
        <v>39192</v>
      </c>
      <c r="C49" s="2" t="s">
        <v>67</v>
      </c>
      <c r="D49" s="32">
        <v>240</v>
      </c>
      <c r="E49" s="31">
        <f t="shared" si="0"/>
        <v>1234.9499999999998</v>
      </c>
      <c r="F49" s="130" t="s">
        <v>252</v>
      </c>
      <c r="G49">
        <v>46</v>
      </c>
    </row>
    <row r="50" spans="1:7" ht="13.5">
      <c r="A50" s="51">
        <v>9</v>
      </c>
      <c r="B50" s="30">
        <v>39195</v>
      </c>
      <c r="C50" s="2" t="s">
        <v>71</v>
      </c>
      <c r="D50" s="32">
        <v>-610</v>
      </c>
      <c r="E50" s="31">
        <f t="shared" si="0"/>
        <v>624.9499999999998</v>
      </c>
      <c r="F50" s="130" t="s">
        <v>253</v>
      </c>
      <c r="G50">
        <v>47</v>
      </c>
    </row>
    <row r="51" spans="1:7" ht="13.5">
      <c r="A51" s="51"/>
      <c r="B51" s="30">
        <v>39195</v>
      </c>
      <c r="C51" s="2"/>
      <c r="D51" s="32">
        <v>-0.5</v>
      </c>
      <c r="E51" s="31">
        <f t="shared" si="0"/>
        <v>624.4499999999998</v>
      </c>
      <c r="F51" s="130" t="s">
        <v>251</v>
      </c>
      <c r="G51">
        <v>48</v>
      </c>
    </row>
    <row r="52" spans="1:7" ht="13.5">
      <c r="A52" s="51">
        <v>10</v>
      </c>
      <c r="B52" s="30">
        <v>39195</v>
      </c>
      <c r="C52" s="2" t="s">
        <v>67</v>
      </c>
      <c r="D52" s="32">
        <v>480</v>
      </c>
      <c r="E52" s="31">
        <f t="shared" si="0"/>
        <v>1104.4499999999998</v>
      </c>
      <c r="F52" s="130" t="s">
        <v>252</v>
      </c>
      <c r="G52">
        <v>49</v>
      </c>
    </row>
    <row r="53" spans="1:7" ht="13.5">
      <c r="A53" s="51">
        <v>11</v>
      </c>
      <c r="B53" s="30">
        <v>39196</v>
      </c>
      <c r="C53" s="2" t="s">
        <v>67</v>
      </c>
      <c r="D53" s="32">
        <v>140</v>
      </c>
      <c r="E53" s="31">
        <f t="shared" si="0"/>
        <v>1244.4499999999998</v>
      </c>
      <c r="F53" s="130" t="s">
        <v>252</v>
      </c>
      <c r="G53">
        <v>50</v>
      </c>
    </row>
    <row r="54" spans="1:7" ht="13.5">
      <c r="A54" s="51">
        <v>12</v>
      </c>
      <c r="B54" s="30">
        <v>39197</v>
      </c>
      <c r="C54" s="2" t="s">
        <v>67</v>
      </c>
      <c r="D54" s="32">
        <v>240</v>
      </c>
      <c r="E54" s="31">
        <f t="shared" si="0"/>
        <v>1484.4499999999998</v>
      </c>
      <c r="F54" s="130" t="s">
        <v>252</v>
      </c>
      <c r="G54">
        <v>51</v>
      </c>
    </row>
    <row r="55" spans="1:7" ht="13.5">
      <c r="A55" s="51">
        <v>13</v>
      </c>
      <c r="B55" s="30">
        <v>39198</v>
      </c>
      <c r="C55" s="2" t="s">
        <v>33</v>
      </c>
      <c r="D55" s="32">
        <v>-2</v>
      </c>
      <c r="E55" s="31">
        <f t="shared" si="0"/>
        <v>1482.4499999999998</v>
      </c>
      <c r="F55" s="130" t="s">
        <v>251</v>
      </c>
      <c r="G55">
        <v>52</v>
      </c>
    </row>
    <row r="56" spans="1:7" ht="13.5">
      <c r="A56" s="51">
        <v>14</v>
      </c>
      <c r="B56" s="30">
        <v>39198</v>
      </c>
      <c r="C56" s="2" t="s">
        <v>67</v>
      </c>
      <c r="D56" s="32">
        <v>60</v>
      </c>
      <c r="E56" s="31">
        <f t="shared" si="0"/>
        <v>1542.4499999999998</v>
      </c>
      <c r="F56" s="130" t="s">
        <v>252</v>
      </c>
      <c r="G56">
        <v>53</v>
      </c>
    </row>
    <row r="57" spans="1:7" ht="13.5">
      <c r="A57" s="51">
        <v>15</v>
      </c>
      <c r="B57" s="30">
        <v>39199</v>
      </c>
      <c r="C57" s="2" t="s">
        <v>67</v>
      </c>
      <c r="D57" s="32">
        <v>120</v>
      </c>
      <c r="E57" s="31">
        <f t="shared" si="0"/>
        <v>1662.4499999999998</v>
      </c>
      <c r="F57" s="130" t="s">
        <v>252</v>
      </c>
      <c r="G57">
        <v>54</v>
      </c>
    </row>
    <row r="58" spans="1:7" ht="13.5">
      <c r="A58" s="51">
        <v>16</v>
      </c>
      <c r="B58" s="30">
        <v>39202</v>
      </c>
      <c r="C58" s="2" t="s">
        <v>67</v>
      </c>
      <c r="D58" s="32">
        <v>120</v>
      </c>
      <c r="E58" s="31">
        <f t="shared" si="0"/>
        <v>1782.4499999999998</v>
      </c>
      <c r="F58" s="130" t="s">
        <v>252</v>
      </c>
      <c r="G58">
        <v>55</v>
      </c>
    </row>
    <row r="59" spans="1:7" ht="13.5">
      <c r="A59" s="74">
        <v>1</v>
      </c>
      <c r="B59" s="75">
        <v>39204</v>
      </c>
      <c r="C59" s="76" t="s">
        <v>76</v>
      </c>
      <c r="D59" s="78">
        <v>-14</v>
      </c>
      <c r="E59" s="31">
        <f t="shared" si="0"/>
        <v>1768.4499999999998</v>
      </c>
      <c r="F59" s="130" t="s">
        <v>251</v>
      </c>
      <c r="G59">
        <v>56</v>
      </c>
    </row>
    <row r="60" spans="1:7" ht="13.5">
      <c r="A60" s="74">
        <v>2</v>
      </c>
      <c r="B60" s="75">
        <v>39204</v>
      </c>
      <c r="C60" s="76" t="s">
        <v>67</v>
      </c>
      <c r="D60" s="78">
        <v>120</v>
      </c>
      <c r="E60" s="31">
        <f t="shared" si="0"/>
        <v>1888.4499999999998</v>
      </c>
      <c r="F60" s="130" t="s">
        <v>252</v>
      </c>
      <c r="G60">
        <v>57</v>
      </c>
    </row>
    <row r="61" spans="1:7" ht="13.5">
      <c r="A61" s="74">
        <v>3</v>
      </c>
      <c r="B61" s="75">
        <v>39212</v>
      </c>
      <c r="C61" s="76" t="s">
        <v>67</v>
      </c>
      <c r="D61" s="78">
        <v>10</v>
      </c>
      <c r="E61" s="31">
        <f t="shared" si="0"/>
        <v>1898.4499999999998</v>
      </c>
      <c r="F61" s="130" t="s">
        <v>252</v>
      </c>
      <c r="G61">
        <v>58</v>
      </c>
    </row>
    <row r="62" spans="1:7" ht="13.5">
      <c r="A62" s="74">
        <v>4</v>
      </c>
      <c r="B62" s="75">
        <v>39216</v>
      </c>
      <c r="C62" s="76" t="s">
        <v>67</v>
      </c>
      <c r="D62" s="78">
        <v>120</v>
      </c>
      <c r="E62" s="31">
        <f t="shared" si="0"/>
        <v>2018.4499999999998</v>
      </c>
      <c r="F62" s="130" t="s">
        <v>252</v>
      </c>
      <c r="G62">
        <v>59</v>
      </c>
    </row>
    <row r="63" spans="1:7" ht="13.5">
      <c r="A63" s="74">
        <v>5</v>
      </c>
      <c r="B63" s="75">
        <v>39217</v>
      </c>
      <c r="C63" s="76" t="s">
        <v>77</v>
      </c>
      <c r="D63" s="78">
        <v>-109.8</v>
      </c>
      <c r="E63" s="31">
        <f t="shared" si="0"/>
        <v>1908.6499999999999</v>
      </c>
      <c r="F63" s="130" t="s">
        <v>257</v>
      </c>
      <c r="G63">
        <v>60</v>
      </c>
    </row>
    <row r="64" spans="1:7" ht="13.5">
      <c r="A64" s="74">
        <v>6</v>
      </c>
      <c r="B64" s="75">
        <v>39217</v>
      </c>
      <c r="C64" s="76" t="s">
        <v>78</v>
      </c>
      <c r="D64" s="78">
        <v>-0.5</v>
      </c>
      <c r="E64" s="31">
        <f t="shared" si="0"/>
        <v>1908.1499999999999</v>
      </c>
      <c r="F64" s="130" t="s">
        <v>251</v>
      </c>
      <c r="G64">
        <v>61</v>
      </c>
    </row>
    <row r="65" spans="1:7" ht="13.5">
      <c r="A65" s="74">
        <v>7</v>
      </c>
      <c r="B65" s="75">
        <v>39218</v>
      </c>
      <c r="C65" s="76" t="s">
        <v>67</v>
      </c>
      <c r="D65" s="78">
        <v>120</v>
      </c>
      <c r="E65" s="31">
        <f t="shared" si="0"/>
        <v>2028.1499999999999</v>
      </c>
      <c r="F65" s="130" t="s">
        <v>252</v>
      </c>
      <c r="G65">
        <v>62</v>
      </c>
    </row>
    <row r="66" spans="1:7" ht="13.5">
      <c r="A66" s="74">
        <v>8</v>
      </c>
      <c r="B66" s="75">
        <v>39223</v>
      </c>
      <c r="C66" s="76" t="s">
        <v>67</v>
      </c>
      <c r="D66" s="78">
        <v>120</v>
      </c>
      <c r="E66" s="31">
        <f t="shared" si="0"/>
        <v>2148.1499999999996</v>
      </c>
      <c r="F66" s="130" t="s">
        <v>252</v>
      </c>
      <c r="G66">
        <v>63</v>
      </c>
    </row>
    <row r="67" spans="1:7" ht="13.5">
      <c r="A67" s="74">
        <v>9</v>
      </c>
      <c r="B67" s="75">
        <v>39225</v>
      </c>
      <c r="C67" s="76" t="s">
        <v>67</v>
      </c>
      <c r="D67" s="78">
        <v>30</v>
      </c>
      <c r="E67" s="31">
        <f t="shared" si="0"/>
        <v>2178.1499999999996</v>
      </c>
      <c r="F67" s="130" t="s">
        <v>252</v>
      </c>
      <c r="G67">
        <v>64</v>
      </c>
    </row>
    <row r="68" spans="1:7" ht="13.5">
      <c r="A68" s="74">
        <v>10</v>
      </c>
      <c r="B68" s="75">
        <v>39230</v>
      </c>
      <c r="C68" s="76" t="s">
        <v>78</v>
      </c>
      <c r="D68" s="78">
        <v>-2</v>
      </c>
      <c r="E68" s="31">
        <f aca="true" t="shared" si="1" ref="E68:E131">E67+D68</f>
        <v>2176.1499999999996</v>
      </c>
      <c r="F68" s="130" t="s">
        <v>251</v>
      </c>
      <c r="G68">
        <v>65</v>
      </c>
    </row>
    <row r="69" spans="1:7" ht="13.5">
      <c r="A69" s="74">
        <v>11</v>
      </c>
      <c r="B69" s="75">
        <v>39232</v>
      </c>
      <c r="C69" s="76" t="s">
        <v>80</v>
      </c>
      <c r="D69" s="78">
        <v>-305</v>
      </c>
      <c r="E69" s="31">
        <f t="shared" si="1"/>
        <v>1871.1499999999996</v>
      </c>
      <c r="F69" s="130" t="s">
        <v>253</v>
      </c>
      <c r="G69">
        <v>66</v>
      </c>
    </row>
    <row r="70" spans="1:7" ht="13.5">
      <c r="A70" s="74">
        <v>12</v>
      </c>
      <c r="B70" s="75">
        <v>39232</v>
      </c>
      <c r="C70" s="76" t="s">
        <v>78</v>
      </c>
      <c r="D70" s="78">
        <v>-0.5</v>
      </c>
      <c r="E70" s="31">
        <f t="shared" si="1"/>
        <v>1870.6499999999996</v>
      </c>
      <c r="F70" s="130" t="s">
        <v>251</v>
      </c>
      <c r="G70">
        <v>67</v>
      </c>
    </row>
    <row r="71" spans="1:7" ht="13.5">
      <c r="A71" s="74">
        <v>13</v>
      </c>
      <c r="B71" s="75">
        <v>39232</v>
      </c>
      <c r="C71" s="76" t="s">
        <v>67</v>
      </c>
      <c r="D71" s="78">
        <v>120</v>
      </c>
      <c r="E71" s="31">
        <f t="shared" si="1"/>
        <v>1990.6499999999996</v>
      </c>
      <c r="F71" s="130" t="s">
        <v>252</v>
      </c>
      <c r="G71">
        <v>68</v>
      </c>
    </row>
    <row r="72" spans="1:7" ht="13.5">
      <c r="A72" s="74">
        <v>14</v>
      </c>
      <c r="B72" s="75">
        <v>39233</v>
      </c>
      <c r="C72" s="76" t="s">
        <v>67</v>
      </c>
      <c r="D72" s="78">
        <v>130</v>
      </c>
      <c r="E72" s="31">
        <f t="shared" si="1"/>
        <v>2120.6499999999996</v>
      </c>
      <c r="F72" s="130" t="s">
        <v>252</v>
      </c>
      <c r="G72">
        <v>69</v>
      </c>
    </row>
    <row r="73" spans="1:7" ht="13.5">
      <c r="A73" s="74">
        <v>1</v>
      </c>
      <c r="B73" s="75">
        <v>39234</v>
      </c>
      <c r="C73" s="76" t="s">
        <v>76</v>
      </c>
      <c r="D73" s="78">
        <v>-14</v>
      </c>
      <c r="E73" s="31">
        <f t="shared" si="1"/>
        <v>2106.6499999999996</v>
      </c>
      <c r="F73" s="130" t="s">
        <v>251</v>
      </c>
      <c r="G73">
        <v>70</v>
      </c>
    </row>
    <row r="74" spans="1:7" ht="13.5">
      <c r="A74" s="74">
        <v>2</v>
      </c>
      <c r="B74" s="75">
        <v>39238</v>
      </c>
      <c r="C74" s="76" t="s">
        <v>83</v>
      </c>
      <c r="D74" s="78">
        <v>-63</v>
      </c>
      <c r="E74" s="31">
        <f t="shared" si="1"/>
        <v>2043.6499999999996</v>
      </c>
      <c r="F74" s="130" t="s">
        <v>250</v>
      </c>
      <c r="G74">
        <v>71</v>
      </c>
    </row>
    <row r="75" spans="1:7" ht="13.5">
      <c r="A75" s="74">
        <v>3</v>
      </c>
      <c r="B75" s="75">
        <v>39238</v>
      </c>
      <c r="C75" s="76" t="s">
        <v>84</v>
      </c>
      <c r="D75" s="78">
        <v>-0.5</v>
      </c>
      <c r="E75" s="31">
        <f t="shared" si="1"/>
        <v>2043.1499999999996</v>
      </c>
      <c r="F75" s="130" t="s">
        <v>251</v>
      </c>
      <c r="G75">
        <v>72</v>
      </c>
    </row>
    <row r="76" spans="1:7" ht="13.5">
      <c r="A76" s="74">
        <v>4</v>
      </c>
      <c r="B76" s="75">
        <v>39239</v>
      </c>
      <c r="C76" s="76" t="s">
        <v>67</v>
      </c>
      <c r="D76" s="78">
        <v>190</v>
      </c>
      <c r="E76" s="31">
        <f t="shared" si="1"/>
        <v>2233.1499999999996</v>
      </c>
      <c r="F76" s="130" t="s">
        <v>252</v>
      </c>
      <c r="G76">
        <v>73</v>
      </c>
    </row>
    <row r="77" spans="1:7" ht="13.5">
      <c r="A77" s="74">
        <v>5</v>
      </c>
      <c r="B77" s="75">
        <v>39241</v>
      </c>
      <c r="C77" s="76" t="s">
        <v>77</v>
      </c>
      <c r="D77" s="78">
        <v>-109.8</v>
      </c>
      <c r="E77" s="31">
        <f t="shared" si="1"/>
        <v>2123.3499999999995</v>
      </c>
      <c r="F77" s="130" t="s">
        <v>257</v>
      </c>
      <c r="G77">
        <v>74</v>
      </c>
    </row>
    <row r="78" spans="1:7" ht="13.5">
      <c r="A78" s="74">
        <v>6</v>
      </c>
      <c r="B78" s="75">
        <v>39241</v>
      </c>
      <c r="C78" s="76" t="s">
        <v>78</v>
      </c>
      <c r="D78" s="78">
        <v>-0.5</v>
      </c>
      <c r="E78" s="31">
        <f t="shared" si="1"/>
        <v>2122.8499999999995</v>
      </c>
      <c r="F78" s="130" t="s">
        <v>251</v>
      </c>
      <c r="G78">
        <v>75</v>
      </c>
    </row>
    <row r="79" spans="1:7" ht="13.5">
      <c r="A79" s="74">
        <v>7</v>
      </c>
      <c r="B79" s="75">
        <v>39244</v>
      </c>
      <c r="C79" s="76" t="s">
        <v>67</v>
      </c>
      <c r="D79" s="78">
        <v>10</v>
      </c>
      <c r="E79" s="31">
        <f t="shared" si="1"/>
        <v>2132.8499999999995</v>
      </c>
      <c r="F79" s="130" t="s">
        <v>252</v>
      </c>
      <c r="G79">
        <v>76</v>
      </c>
    </row>
    <row r="80" spans="1:7" ht="13.5">
      <c r="A80" s="74">
        <v>8</v>
      </c>
      <c r="B80" s="75">
        <v>39246</v>
      </c>
      <c r="C80" s="76" t="s">
        <v>67</v>
      </c>
      <c r="D80" s="78">
        <v>120</v>
      </c>
      <c r="E80" s="31">
        <f t="shared" si="1"/>
        <v>2252.8499999999995</v>
      </c>
      <c r="F80" s="130" t="s">
        <v>252</v>
      </c>
      <c r="G80">
        <v>77</v>
      </c>
    </row>
    <row r="81" spans="1:7" ht="13.5">
      <c r="A81" s="74">
        <v>9</v>
      </c>
      <c r="B81" s="75">
        <v>39254</v>
      </c>
      <c r="C81" s="76" t="s">
        <v>67</v>
      </c>
      <c r="D81" s="78">
        <v>120</v>
      </c>
      <c r="E81" s="31">
        <f t="shared" si="1"/>
        <v>2372.8499999999995</v>
      </c>
      <c r="F81" s="130" t="s">
        <v>252</v>
      </c>
      <c r="G81">
        <v>78</v>
      </c>
    </row>
    <row r="82" spans="1:7" ht="13.5">
      <c r="A82" s="74">
        <v>10</v>
      </c>
      <c r="B82" s="75">
        <v>39258</v>
      </c>
      <c r="C82" s="76" t="s">
        <v>67</v>
      </c>
      <c r="D82" s="78">
        <v>120</v>
      </c>
      <c r="E82" s="31">
        <f t="shared" si="1"/>
        <v>2492.8499999999995</v>
      </c>
      <c r="F82" s="130" t="s">
        <v>252</v>
      </c>
      <c r="G82">
        <v>79</v>
      </c>
    </row>
    <row r="83" spans="1:7" ht="13.5">
      <c r="A83" s="74">
        <v>11</v>
      </c>
      <c r="B83" s="75">
        <v>39259</v>
      </c>
      <c r="C83" s="76" t="s">
        <v>78</v>
      </c>
      <c r="D83" s="78">
        <v>-2</v>
      </c>
      <c r="E83" s="31">
        <f t="shared" si="1"/>
        <v>2490.8499999999995</v>
      </c>
      <c r="F83" s="130" t="s">
        <v>251</v>
      </c>
      <c r="G83">
        <v>80</v>
      </c>
    </row>
    <row r="84" spans="1:7" ht="13.5">
      <c r="A84" s="74">
        <v>12</v>
      </c>
      <c r="B84" s="75">
        <v>39263</v>
      </c>
      <c r="C84" s="76" t="s">
        <v>58</v>
      </c>
      <c r="D84" s="78">
        <v>0.03</v>
      </c>
      <c r="E84" s="31">
        <f t="shared" si="1"/>
        <v>2490.8799999999997</v>
      </c>
      <c r="F84" s="130" t="s">
        <v>256</v>
      </c>
      <c r="G84">
        <v>81</v>
      </c>
    </row>
    <row r="85" spans="1:7" ht="13.5">
      <c r="A85" s="74">
        <v>1</v>
      </c>
      <c r="B85" s="75">
        <v>39265</v>
      </c>
      <c r="C85" s="76" t="s">
        <v>67</v>
      </c>
      <c r="D85" s="78">
        <v>210</v>
      </c>
      <c r="E85" s="31">
        <f t="shared" si="1"/>
        <v>2700.8799999999997</v>
      </c>
      <c r="F85" s="130" t="s">
        <v>252</v>
      </c>
      <c r="G85">
        <v>82</v>
      </c>
    </row>
    <row r="86" spans="1:7" ht="13.5">
      <c r="A86" s="74">
        <v>2</v>
      </c>
      <c r="B86" s="75">
        <v>39265</v>
      </c>
      <c r="C86" s="76" t="s">
        <v>76</v>
      </c>
      <c r="D86" s="78">
        <v>-14</v>
      </c>
      <c r="E86" s="31">
        <f t="shared" si="1"/>
        <v>2686.8799999999997</v>
      </c>
      <c r="F86" s="130" t="s">
        <v>251</v>
      </c>
      <c r="G86">
        <v>83</v>
      </c>
    </row>
    <row r="87" spans="1:7" ht="13.5">
      <c r="A87" s="74">
        <v>3</v>
      </c>
      <c r="B87" s="75">
        <v>39268</v>
      </c>
      <c r="C87" s="76" t="s">
        <v>67</v>
      </c>
      <c r="D87" s="78">
        <v>120</v>
      </c>
      <c r="E87" s="31">
        <f t="shared" si="1"/>
        <v>2806.8799999999997</v>
      </c>
      <c r="F87" s="130" t="s">
        <v>252</v>
      </c>
      <c r="G87">
        <v>84</v>
      </c>
    </row>
    <row r="88" spans="1:7" ht="13.5">
      <c r="A88" s="74">
        <v>4</v>
      </c>
      <c r="B88" s="75">
        <v>39273</v>
      </c>
      <c r="C88" s="76" t="s">
        <v>67</v>
      </c>
      <c r="D88" s="78">
        <v>10</v>
      </c>
      <c r="E88" s="31">
        <f t="shared" si="1"/>
        <v>2816.8799999999997</v>
      </c>
      <c r="F88" s="130" t="s">
        <v>252</v>
      </c>
      <c r="G88">
        <v>85</v>
      </c>
    </row>
    <row r="89" spans="1:7" ht="13.5">
      <c r="A89" s="74">
        <v>5</v>
      </c>
      <c r="B89" s="75">
        <v>39274</v>
      </c>
      <c r="C89" s="76" t="s">
        <v>87</v>
      </c>
      <c r="D89" s="78">
        <v>-305</v>
      </c>
      <c r="E89" s="31">
        <f t="shared" si="1"/>
        <v>2511.8799999999997</v>
      </c>
      <c r="F89" s="130" t="s">
        <v>253</v>
      </c>
      <c r="G89">
        <v>86</v>
      </c>
    </row>
    <row r="90" spans="1:7" ht="13.5">
      <c r="A90" s="74">
        <v>6</v>
      </c>
      <c r="B90" s="75">
        <v>39274</v>
      </c>
      <c r="C90" s="76" t="s">
        <v>78</v>
      </c>
      <c r="D90" s="78">
        <v>-0.5</v>
      </c>
      <c r="E90" s="31">
        <f t="shared" si="1"/>
        <v>2511.3799999999997</v>
      </c>
      <c r="F90" s="130" t="s">
        <v>251</v>
      </c>
      <c r="G90">
        <v>87</v>
      </c>
    </row>
    <row r="91" spans="1:7" ht="13.5">
      <c r="A91" s="74">
        <v>7</v>
      </c>
      <c r="B91" s="75">
        <v>39275</v>
      </c>
      <c r="C91" s="76" t="s">
        <v>67</v>
      </c>
      <c r="D91" s="78">
        <v>10</v>
      </c>
      <c r="E91" s="31">
        <f t="shared" si="1"/>
        <v>2521.3799999999997</v>
      </c>
      <c r="F91" s="130" t="s">
        <v>252</v>
      </c>
      <c r="G91">
        <v>88</v>
      </c>
    </row>
    <row r="92" spans="1:7" ht="13.5">
      <c r="A92" s="74">
        <v>8</v>
      </c>
      <c r="B92" s="75">
        <v>39278</v>
      </c>
      <c r="C92" s="76" t="s">
        <v>77</v>
      </c>
      <c r="D92" s="78">
        <v>-109.8</v>
      </c>
      <c r="E92" s="31">
        <f t="shared" si="1"/>
        <v>2411.5799999999995</v>
      </c>
      <c r="F92" s="130" t="s">
        <v>257</v>
      </c>
      <c r="G92">
        <v>89</v>
      </c>
    </row>
    <row r="93" spans="1:7" ht="13.5">
      <c r="A93" s="74">
        <v>9</v>
      </c>
      <c r="B93" s="75">
        <v>39278</v>
      </c>
      <c r="C93" s="76" t="s">
        <v>78</v>
      </c>
      <c r="D93" s="78">
        <v>-0.5</v>
      </c>
      <c r="E93" s="31">
        <f t="shared" si="1"/>
        <v>2411.0799999999995</v>
      </c>
      <c r="F93" s="130" t="s">
        <v>251</v>
      </c>
      <c r="G93">
        <v>90</v>
      </c>
    </row>
    <row r="94" spans="1:7" ht="13.5">
      <c r="A94" s="74">
        <v>10</v>
      </c>
      <c r="B94" s="75">
        <v>39281</v>
      </c>
      <c r="C94" s="76" t="s">
        <v>88</v>
      </c>
      <c r="D94" s="78">
        <v>-305</v>
      </c>
      <c r="E94" s="31">
        <f t="shared" si="1"/>
        <v>2106.0799999999995</v>
      </c>
      <c r="F94" s="130" t="s">
        <v>253</v>
      </c>
      <c r="G94">
        <v>91</v>
      </c>
    </row>
    <row r="95" spans="1:7" ht="13.5">
      <c r="A95" s="74">
        <v>11</v>
      </c>
      <c r="B95" s="75">
        <v>39281</v>
      </c>
      <c r="C95" s="76" t="s">
        <v>78</v>
      </c>
      <c r="D95" s="78">
        <v>-0.5</v>
      </c>
      <c r="E95" s="31">
        <f t="shared" si="1"/>
        <v>2105.5799999999995</v>
      </c>
      <c r="F95" s="130" t="s">
        <v>251</v>
      </c>
      <c r="G95">
        <v>92</v>
      </c>
    </row>
    <row r="96" spans="1:7" ht="13.5">
      <c r="A96" s="74">
        <v>12</v>
      </c>
      <c r="B96" s="75">
        <v>39289</v>
      </c>
      <c r="C96" s="76" t="s">
        <v>86</v>
      </c>
      <c r="D96" s="78">
        <v>-2</v>
      </c>
      <c r="E96" s="31">
        <f t="shared" si="1"/>
        <v>2103.5799999999995</v>
      </c>
      <c r="F96" s="130" t="s">
        <v>251</v>
      </c>
      <c r="G96">
        <v>93</v>
      </c>
    </row>
    <row r="97" spans="1:7" ht="13.5">
      <c r="A97" s="74">
        <v>13</v>
      </c>
      <c r="B97" s="75">
        <v>39293</v>
      </c>
      <c r="C97" s="76" t="s">
        <v>67</v>
      </c>
      <c r="D97" s="78">
        <v>120</v>
      </c>
      <c r="E97" s="31">
        <f t="shared" si="1"/>
        <v>2223.5799999999995</v>
      </c>
      <c r="F97" s="130" t="s">
        <v>252</v>
      </c>
      <c r="G97">
        <v>94</v>
      </c>
    </row>
    <row r="98" spans="1:7" ht="13.5">
      <c r="A98" s="74">
        <v>1</v>
      </c>
      <c r="B98" s="75">
        <v>39295</v>
      </c>
      <c r="C98" s="76" t="s">
        <v>86</v>
      </c>
      <c r="D98" s="78">
        <v>-14</v>
      </c>
      <c r="E98" s="31">
        <f t="shared" si="1"/>
        <v>2209.5799999999995</v>
      </c>
      <c r="F98" s="130" t="s">
        <v>251</v>
      </c>
      <c r="G98">
        <v>95</v>
      </c>
    </row>
    <row r="99" spans="1:7" ht="13.5">
      <c r="A99" s="74">
        <v>2</v>
      </c>
      <c r="B99" s="75">
        <v>39302</v>
      </c>
      <c r="C99" s="76" t="s">
        <v>77</v>
      </c>
      <c r="D99" s="78">
        <v>-109.8</v>
      </c>
      <c r="E99" s="31">
        <f t="shared" si="1"/>
        <v>2099.7799999999993</v>
      </c>
      <c r="F99" s="130" t="s">
        <v>257</v>
      </c>
      <c r="G99">
        <v>96</v>
      </c>
    </row>
    <row r="100" spans="1:7" ht="13.5">
      <c r="A100" s="74">
        <v>3</v>
      </c>
      <c r="B100" s="75">
        <v>39302</v>
      </c>
      <c r="C100" s="76" t="s">
        <v>78</v>
      </c>
      <c r="D100" s="78">
        <v>-0.5</v>
      </c>
      <c r="E100" s="31">
        <f t="shared" si="1"/>
        <v>2099.2799999999993</v>
      </c>
      <c r="F100" s="130" t="s">
        <v>251</v>
      </c>
      <c r="G100">
        <v>97</v>
      </c>
    </row>
    <row r="101" spans="1:7" ht="13.5">
      <c r="A101" s="74">
        <v>4</v>
      </c>
      <c r="B101" s="75">
        <v>39304</v>
      </c>
      <c r="C101" s="76" t="s">
        <v>67</v>
      </c>
      <c r="D101" s="78">
        <v>10</v>
      </c>
      <c r="E101" s="31">
        <f t="shared" si="1"/>
        <v>2109.2799999999993</v>
      </c>
      <c r="F101" s="130" t="s">
        <v>252</v>
      </c>
      <c r="G101">
        <v>98</v>
      </c>
    </row>
    <row r="102" spans="1:7" ht="13.5">
      <c r="A102" s="74">
        <v>5</v>
      </c>
      <c r="B102" s="75">
        <v>39308</v>
      </c>
      <c r="C102" s="76" t="s">
        <v>80</v>
      </c>
      <c r="D102" s="78">
        <v>-305</v>
      </c>
      <c r="E102" s="31">
        <f t="shared" si="1"/>
        <v>1804.2799999999993</v>
      </c>
      <c r="F102" s="130" t="s">
        <v>253</v>
      </c>
      <c r="G102">
        <v>99</v>
      </c>
    </row>
    <row r="103" spans="1:7" ht="13.5">
      <c r="A103" s="74">
        <v>6</v>
      </c>
      <c r="B103" s="75">
        <v>39308</v>
      </c>
      <c r="C103" s="76" t="s">
        <v>78</v>
      </c>
      <c r="D103" s="78">
        <v>-0.5</v>
      </c>
      <c r="E103" s="31">
        <f t="shared" si="1"/>
        <v>1803.7799999999993</v>
      </c>
      <c r="F103" s="130" t="s">
        <v>251</v>
      </c>
      <c r="G103">
        <v>100</v>
      </c>
    </row>
    <row r="104" spans="1:7" ht="13.5">
      <c r="A104" s="74">
        <v>7</v>
      </c>
      <c r="B104" s="75">
        <v>39317</v>
      </c>
      <c r="C104" s="76" t="s">
        <v>67</v>
      </c>
      <c r="D104" s="78">
        <v>150</v>
      </c>
      <c r="E104" s="31">
        <f t="shared" si="1"/>
        <v>1953.7799999999993</v>
      </c>
      <c r="F104" s="130" t="s">
        <v>252</v>
      </c>
      <c r="G104">
        <v>101</v>
      </c>
    </row>
    <row r="105" spans="1:7" ht="13.5">
      <c r="A105" s="74">
        <v>8</v>
      </c>
      <c r="B105" s="75">
        <v>39321</v>
      </c>
      <c r="C105" s="76" t="s">
        <v>86</v>
      </c>
      <c r="D105" s="78">
        <v>-2</v>
      </c>
      <c r="E105" s="31">
        <f t="shared" si="1"/>
        <v>1951.7799999999993</v>
      </c>
      <c r="F105" s="130" t="s">
        <v>251</v>
      </c>
      <c r="G105">
        <v>102</v>
      </c>
    </row>
    <row r="106" spans="1:7" ht="13.5">
      <c r="A106" s="74">
        <v>1</v>
      </c>
      <c r="B106" s="75">
        <v>39326</v>
      </c>
      <c r="C106" s="76" t="s">
        <v>86</v>
      </c>
      <c r="D106" s="78">
        <v>-14</v>
      </c>
      <c r="E106" s="31">
        <f t="shared" si="1"/>
        <v>1937.7799999999993</v>
      </c>
      <c r="F106" s="130" t="s">
        <v>251</v>
      </c>
      <c r="G106">
        <v>103</v>
      </c>
    </row>
    <row r="107" spans="1:7" ht="13.5">
      <c r="A107" s="74">
        <v>2</v>
      </c>
      <c r="B107" s="75">
        <v>39328</v>
      </c>
      <c r="C107" s="76" t="s">
        <v>67</v>
      </c>
      <c r="D107" s="78">
        <v>120</v>
      </c>
      <c r="E107" s="31">
        <f t="shared" si="1"/>
        <v>2057.7799999999993</v>
      </c>
      <c r="F107" s="130" t="s">
        <v>252</v>
      </c>
      <c r="G107">
        <v>104</v>
      </c>
    </row>
    <row r="108" spans="1:7" ht="13.5">
      <c r="A108" s="74">
        <v>3</v>
      </c>
      <c r="B108" s="75">
        <v>39329</v>
      </c>
      <c r="C108" s="76" t="s">
        <v>67</v>
      </c>
      <c r="D108" s="78">
        <v>120</v>
      </c>
      <c r="E108" s="31">
        <f t="shared" si="1"/>
        <v>2177.7799999999993</v>
      </c>
      <c r="F108" s="130" t="s">
        <v>252</v>
      </c>
      <c r="G108">
        <v>105</v>
      </c>
    </row>
    <row r="109" spans="1:7" ht="13.5">
      <c r="A109" s="74">
        <v>4</v>
      </c>
      <c r="B109" s="75">
        <v>39330</v>
      </c>
      <c r="C109" s="76" t="s">
        <v>92</v>
      </c>
      <c r="D109" s="78">
        <v>30</v>
      </c>
      <c r="E109" s="31">
        <f t="shared" si="1"/>
        <v>2207.7799999999993</v>
      </c>
      <c r="F109" s="130" t="s">
        <v>258</v>
      </c>
      <c r="G109">
        <v>106</v>
      </c>
    </row>
    <row r="110" spans="1:7" ht="13.5">
      <c r="A110" s="74">
        <v>5</v>
      </c>
      <c r="B110" s="75">
        <v>39331</v>
      </c>
      <c r="C110" s="76" t="s">
        <v>92</v>
      </c>
      <c r="D110" s="78">
        <v>40</v>
      </c>
      <c r="E110" s="31">
        <f t="shared" si="1"/>
        <v>2247.7799999999993</v>
      </c>
      <c r="F110" s="130" t="s">
        <v>258</v>
      </c>
      <c r="G110">
        <v>107</v>
      </c>
    </row>
    <row r="111" spans="1:7" ht="13.5">
      <c r="A111" s="74">
        <v>6</v>
      </c>
      <c r="B111" s="75">
        <v>39332</v>
      </c>
      <c r="C111" s="76" t="s">
        <v>80</v>
      </c>
      <c r="D111" s="78">
        <v>-305</v>
      </c>
      <c r="E111" s="31">
        <f t="shared" si="1"/>
        <v>1942.7799999999993</v>
      </c>
      <c r="F111" s="130" t="s">
        <v>253</v>
      </c>
      <c r="G111">
        <v>108</v>
      </c>
    </row>
    <row r="112" spans="1:7" ht="13.5">
      <c r="A112" s="74">
        <v>7</v>
      </c>
      <c r="B112" s="75">
        <v>39332</v>
      </c>
      <c r="C112" s="76" t="s">
        <v>78</v>
      </c>
      <c r="D112" s="78">
        <v>-0.5</v>
      </c>
      <c r="E112" s="31">
        <f t="shared" si="1"/>
        <v>1942.2799999999993</v>
      </c>
      <c r="F112" s="130" t="s">
        <v>251</v>
      </c>
      <c r="G112">
        <v>109</v>
      </c>
    </row>
    <row r="113" spans="1:7" ht="13.5">
      <c r="A113" s="74">
        <v>8</v>
      </c>
      <c r="B113" s="75">
        <v>39332</v>
      </c>
      <c r="C113" s="76" t="s">
        <v>77</v>
      </c>
      <c r="D113" s="78">
        <v>-109.8</v>
      </c>
      <c r="E113" s="31">
        <f t="shared" si="1"/>
        <v>1832.4799999999993</v>
      </c>
      <c r="F113" s="130" t="s">
        <v>257</v>
      </c>
      <c r="G113">
        <v>110</v>
      </c>
    </row>
    <row r="114" spans="1:7" ht="13.5">
      <c r="A114" s="74">
        <v>9</v>
      </c>
      <c r="B114" s="75">
        <v>39332</v>
      </c>
      <c r="C114" s="76" t="s">
        <v>86</v>
      </c>
      <c r="D114" s="78">
        <v>-0.5</v>
      </c>
      <c r="E114" s="31">
        <f t="shared" si="1"/>
        <v>1831.9799999999993</v>
      </c>
      <c r="F114" s="130" t="s">
        <v>251</v>
      </c>
      <c r="G114">
        <v>111</v>
      </c>
    </row>
    <row r="115" spans="1:7" ht="13.5">
      <c r="A115" s="74">
        <v>10</v>
      </c>
      <c r="B115" s="75">
        <v>39335</v>
      </c>
      <c r="C115" s="76" t="s">
        <v>67</v>
      </c>
      <c r="D115" s="78">
        <v>130</v>
      </c>
      <c r="E115" s="31">
        <f t="shared" si="1"/>
        <v>1961.9799999999993</v>
      </c>
      <c r="F115" s="130" t="s">
        <v>252</v>
      </c>
      <c r="G115">
        <v>112</v>
      </c>
    </row>
    <row r="116" spans="1:7" ht="13.5">
      <c r="A116" s="74">
        <v>11</v>
      </c>
      <c r="B116" s="75">
        <v>39335</v>
      </c>
      <c r="C116" s="76" t="s">
        <v>92</v>
      </c>
      <c r="D116" s="78">
        <v>30</v>
      </c>
      <c r="E116" s="31">
        <f t="shared" si="1"/>
        <v>1991.9799999999993</v>
      </c>
      <c r="F116" s="130" t="s">
        <v>258</v>
      </c>
      <c r="G116">
        <v>113</v>
      </c>
    </row>
    <row r="117" spans="1:7" ht="13.5">
      <c r="A117" s="74">
        <v>12</v>
      </c>
      <c r="B117" s="75">
        <v>39337</v>
      </c>
      <c r="C117" s="76" t="s">
        <v>92</v>
      </c>
      <c r="D117" s="78">
        <v>15</v>
      </c>
      <c r="E117" s="31">
        <f t="shared" si="1"/>
        <v>2006.9799999999993</v>
      </c>
      <c r="F117" s="130" t="s">
        <v>258</v>
      </c>
      <c r="G117">
        <v>114</v>
      </c>
    </row>
    <row r="118" spans="1:7" ht="13.5">
      <c r="A118" s="74">
        <v>13</v>
      </c>
      <c r="B118" s="75">
        <v>39338</v>
      </c>
      <c r="C118" s="76" t="s">
        <v>67</v>
      </c>
      <c r="D118" s="78">
        <v>20</v>
      </c>
      <c r="E118" s="31">
        <f t="shared" si="1"/>
        <v>2026.9799999999993</v>
      </c>
      <c r="F118" s="130" t="s">
        <v>252</v>
      </c>
      <c r="G118">
        <v>115</v>
      </c>
    </row>
    <row r="119" spans="1:7" ht="13.5">
      <c r="A119" s="74">
        <v>14</v>
      </c>
      <c r="B119" s="75">
        <v>39339</v>
      </c>
      <c r="C119" s="76" t="s">
        <v>92</v>
      </c>
      <c r="D119" s="78">
        <v>15</v>
      </c>
      <c r="E119" s="31">
        <f t="shared" si="1"/>
        <v>2041.9799999999993</v>
      </c>
      <c r="F119" s="130" t="s">
        <v>258</v>
      </c>
      <c r="G119">
        <v>116</v>
      </c>
    </row>
    <row r="120" spans="1:7" ht="13.5">
      <c r="A120" s="74">
        <v>15</v>
      </c>
      <c r="B120" s="75">
        <v>39339</v>
      </c>
      <c r="C120" s="76" t="s">
        <v>67</v>
      </c>
      <c r="D120" s="78">
        <v>120</v>
      </c>
      <c r="E120" s="31">
        <f t="shared" si="1"/>
        <v>2161.9799999999996</v>
      </c>
      <c r="F120" s="130" t="s">
        <v>252</v>
      </c>
      <c r="G120">
        <v>117</v>
      </c>
    </row>
    <row r="121" spans="1:7" ht="13.5">
      <c r="A121" s="74">
        <v>16</v>
      </c>
      <c r="B121" s="75">
        <v>39343</v>
      </c>
      <c r="C121" s="76" t="s">
        <v>92</v>
      </c>
      <c r="D121" s="78">
        <v>15</v>
      </c>
      <c r="E121" s="31">
        <f t="shared" si="1"/>
        <v>2176.9799999999996</v>
      </c>
      <c r="F121" s="130" t="s">
        <v>258</v>
      </c>
      <c r="G121">
        <v>118</v>
      </c>
    </row>
    <row r="122" spans="1:7" ht="13.5">
      <c r="A122" s="74">
        <v>17</v>
      </c>
      <c r="B122" s="75">
        <v>39344</v>
      </c>
      <c r="C122" s="76" t="s">
        <v>67</v>
      </c>
      <c r="D122" s="78">
        <v>120</v>
      </c>
      <c r="E122" s="31">
        <f t="shared" si="1"/>
        <v>2296.9799999999996</v>
      </c>
      <c r="F122" s="130" t="s">
        <v>252</v>
      </c>
      <c r="G122">
        <v>119</v>
      </c>
    </row>
    <row r="123" spans="1:7" ht="13.5">
      <c r="A123" s="74">
        <v>18</v>
      </c>
      <c r="B123" s="75">
        <v>39344</v>
      </c>
      <c r="C123" s="76" t="s">
        <v>92</v>
      </c>
      <c r="D123" s="78">
        <v>15</v>
      </c>
      <c r="E123" s="31">
        <f t="shared" si="1"/>
        <v>2311.9799999999996</v>
      </c>
      <c r="F123" s="130" t="s">
        <v>258</v>
      </c>
      <c r="G123">
        <v>120</v>
      </c>
    </row>
    <row r="124" spans="1:7" ht="13.5">
      <c r="A124" s="74">
        <v>19</v>
      </c>
      <c r="B124" s="75">
        <v>39345</v>
      </c>
      <c r="C124" s="76" t="s">
        <v>93</v>
      </c>
      <c r="D124" s="78">
        <v>-300</v>
      </c>
      <c r="E124" s="31">
        <f t="shared" si="1"/>
        <v>2011.9799999999996</v>
      </c>
      <c r="F124" s="130" t="s">
        <v>259</v>
      </c>
      <c r="G124">
        <v>121</v>
      </c>
    </row>
    <row r="125" spans="1:7" ht="13.5">
      <c r="A125" s="74">
        <v>20</v>
      </c>
      <c r="B125" s="75">
        <v>39345</v>
      </c>
      <c r="C125" s="76" t="s">
        <v>86</v>
      </c>
      <c r="D125" s="78">
        <v>-0.5</v>
      </c>
      <c r="E125" s="31">
        <f t="shared" si="1"/>
        <v>2011.4799999999996</v>
      </c>
      <c r="F125" s="130" t="s">
        <v>251</v>
      </c>
      <c r="G125">
        <v>122</v>
      </c>
    </row>
    <row r="126" spans="1:7" ht="13.5">
      <c r="A126" s="74">
        <v>21</v>
      </c>
      <c r="B126" s="75">
        <v>39345</v>
      </c>
      <c r="C126" s="76" t="s">
        <v>92</v>
      </c>
      <c r="D126" s="78">
        <v>30</v>
      </c>
      <c r="E126" s="31">
        <f t="shared" si="1"/>
        <v>2041.4799999999996</v>
      </c>
      <c r="F126" s="130" t="s">
        <v>258</v>
      </c>
      <c r="G126">
        <v>123</v>
      </c>
    </row>
    <row r="127" spans="1:7" ht="13.5">
      <c r="A127" s="74">
        <v>22</v>
      </c>
      <c r="B127" s="75">
        <v>39346</v>
      </c>
      <c r="C127" s="76" t="s">
        <v>92</v>
      </c>
      <c r="D127" s="78">
        <v>15</v>
      </c>
      <c r="E127" s="31">
        <f t="shared" si="1"/>
        <v>2056.4799999999996</v>
      </c>
      <c r="F127" s="130" t="s">
        <v>258</v>
      </c>
      <c r="G127">
        <v>124</v>
      </c>
    </row>
    <row r="128" spans="1:7" ht="13.5">
      <c r="A128" s="74">
        <v>23</v>
      </c>
      <c r="B128" s="75">
        <v>39349</v>
      </c>
      <c r="C128" s="76" t="s">
        <v>92</v>
      </c>
      <c r="D128" s="78">
        <v>15</v>
      </c>
      <c r="E128" s="31">
        <f t="shared" si="1"/>
        <v>2071.4799999999996</v>
      </c>
      <c r="F128" s="130" t="s">
        <v>258</v>
      </c>
      <c r="G128">
        <v>125</v>
      </c>
    </row>
    <row r="129" spans="1:7" ht="13.5">
      <c r="A129" s="74">
        <v>24</v>
      </c>
      <c r="B129" s="75">
        <v>39350</v>
      </c>
      <c r="C129" s="76" t="s">
        <v>67</v>
      </c>
      <c r="D129" s="78">
        <v>120</v>
      </c>
      <c r="E129" s="31">
        <f t="shared" si="1"/>
        <v>2191.4799999999996</v>
      </c>
      <c r="F129" s="130" t="s">
        <v>252</v>
      </c>
      <c r="G129">
        <v>126</v>
      </c>
    </row>
    <row r="130" spans="1:7" ht="13.5">
      <c r="A130" s="74">
        <v>25</v>
      </c>
      <c r="B130" s="75">
        <v>39350</v>
      </c>
      <c r="C130" s="76" t="s">
        <v>92</v>
      </c>
      <c r="D130" s="78">
        <v>45</v>
      </c>
      <c r="E130" s="31">
        <f t="shared" si="1"/>
        <v>2236.4799999999996</v>
      </c>
      <c r="F130" s="130" t="s">
        <v>258</v>
      </c>
      <c r="G130">
        <v>127</v>
      </c>
    </row>
    <row r="131" spans="1:7" ht="13.5">
      <c r="A131" s="74">
        <v>26</v>
      </c>
      <c r="B131" s="75">
        <v>39350</v>
      </c>
      <c r="C131" s="76" t="s">
        <v>92</v>
      </c>
      <c r="D131" s="78">
        <v>15</v>
      </c>
      <c r="E131" s="31">
        <f t="shared" si="1"/>
        <v>2251.4799999999996</v>
      </c>
      <c r="F131" s="130" t="s">
        <v>258</v>
      </c>
      <c r="G131">
        <v>128</v>
      </c>
    </row>
    <row r="132" spans="1:7" ht="13.5">
      <c r="A132" s="74">
        <v>27</v>
      </c>
      <c r="B132" s="75">
        <v>39351</v>
      </c>
      <c r="C132" s="76" t="s">
        <v>78</v>
      </c>
      <c r="D132" s="78">
        <v>-2</v>
      </c>
      <c r="E132" s="31">
        <f aca="true" t="shared" si="2" ref="E132:E195">E131+D132</f>
        <v>2249.4799999999996</v>
      </c>
      <c r="F132" s="130" t="s">
        <v>251</v>
      </c>
      <c r="G132">
        <v>129</v>
      </c>
    </row>
    <row r="133" spans="1:7" ht="13.5">
      <c r="A133" s="74">
        <v>28</v>
      </c>
      <c r="B133" s="75">
        <v>39351</v>
      </c>
      <c r="C133" s="76" t="s">
        <v>92</v>
      </c>
      <c r="D133" s="78">
        <v>60</v>
      </c>
      <c r="E133" s="31">
        <f t="shared" si="2"/>
        <v>2309.4799999999996</v>
      </c>
      <c r="F133" s="130" t="s">
        <v>258</v>
      </c>
      <c r="G133">
        <v>130</v>
      </c>
    </row>
    <row r="134" spans="1:7" ht="13.5">
      <c r="A134" s="74">
        <v>29</v>
      </c>
      <c r="B134" s="75">
        <v>39351</v>
      </c>
      <c r="C134" s="76" t="s">
        <v>67</v>
      </c>
      <c r="D134" s="78">
        <v>60</v>
      </c>
      <c r="E134" s="31">
        <f t="shared" si="2"/>
        <v>2369.4799999999996</v>
      </c>
      <c r="F134" s="130" t="s">
        <v>252</v>
      </c>
      <c r="G134">
        <v>131</v>
      </c>
    </row>
    <row r="135" spans="1:7" ht="13.5">
      <c r="A135" s="74">
        <v>30</v>
      </c>
      <c r="B135" s="75">
        <v>39351</v>
      </c>
      <c r="C135" s="76" t="s">
        <v>92</v>
      </c>
      <c r="D135" s="78">
        <v>45</v>
      </c>
      <c r="E135" s="31">
        <f t="shared" si="2"/>
        <v>2414.4799999999996</v>
      </c>
      <c r="F135" s="130" t="s">
        <v>258</v>
      </c>
      <c r="G135">
        <v>132</v>
      </c>
    </row>
    <row r="136" spans="1:7" ht="13.5">
      <c r="A136" s="74">
        <v>31</v>
      </c>
      <c r="B136" s="75">
        <v>39260</v>
      </c>
      <c r="C136" s="76" t="s">
        <v>92</v>
      </c>
      <c r="D136" s="78">
        <v>15</v>
      </c>
      <c r="E136" s="31">
        <f t="shared" si="2"/>
        <v>2429.4799999999996</v>
      </c>
      <c r="F136" s="130" t="s">
        <v>258</v>
      </c>
      <c r="G136">
        <v>133</v>
      </c>
    </row>
    <row r="137" spans="1:7" ht="13.5">
      <c r="A137" s="74">
        <v>32</v>
      </c>
      <c r="B137" s="75">
        <v>39353</v>
      </c>
      <c r="C137" s="76" t="s">
        <v>92</v>
      </c>
      <c r="D137" s="78">
        <v>30</v>
      </c>
      <c r="E137" s="31">
        <f t="shared" si="2"/>
        <v>2459.4799999999996</v>
      </c>
      <c r="F137" s="130" t="s">
        <v>258</v>
      </c>
      <c r="G137">
        <v>134</v>
      </c>
    </row>
    <row r="138" spans="1:7" ht="13.5">
      <c r="A138" s="74">
        <v>33</v>
      </c>
      <c r="B138" s="75">
        <v>39355</v>
      </c>
      <c r="C138" s="76" t="s">
        <v>58</v>
      </c>
      <c r="D138" s="78">
        <v>0.04</v>
      </c>
      <c r="E138" s="31">
        <f t="shared" si="2"/>
        <v>2459.5199999999995</v>
      </c>
      <c r="F138" s="130" t="s">
        <v>256</v>
      </c>
      <c r="G138">
        <v>135</v>
      </c>
    </row>
    <row r="139" spans="1:7" ht="13.5">
      <c r="A139" s="74">
        <v>1</v>
      </c>
      <c r="B139" s="75">
        <v>39356</v>
      </c>
      <c r="C139" s="76" t="s">
        <v>67</v>
      </c>
      <c r="D139" s="78">
        <v>360</v>
      </c>
      <c r="E139" s="31">
        <f t="shared" si="2"/>
        <v>2819.5199999999995</v>
      </c>
      <c r="F139" s="130" t="s">
        <v>252</v>
      </c>
      <c r="G139">
        <v>136</v>
      </c>
    </row>
    <row r="140" spans="1:7" ht="13.5">
      <c r="A140" s="74">
        <v>2</v>
      </c>
      <c r="B140" s="75">
        <v>39356</v>
      </c>
      <c r="C140" s="76" t="s">
        <v>92</v>
      </c>
      <c r="D140" s="78">
        <v>60</v>
      </c>
      <c r="E140" s="31">
        <f t="shared" si="2"/>
        <v>2879.5199999999995</v>
      </c>
      <c r="F140" s="130" t="s">
        <v>258</v>
      </c>
      <c r="G140">
        <v>137</v>
      </c>
    </row>
    <row r="141" spans="1:7" ht="13.5">
      <c r="A141" s="74">
        <v>3</v>
      </c>
      <c r="B141" s="75">
        <v>39356</v>
      </c>
      <c r="C141" s="76" t="s">
        <v>86</v>
      </c>
      <c r="D141" s="78">
        <v>-14</v>
      </c>
      <c r="E141" s="31">
        <f t="shared" si="2"/>
        <v>2865.5199999999995</v>
      </c>
      <c r="F141" s="130" t="s">
        <v>251</v>
      </c>
      <c r="G141">
        <v>138</v>
      </c>
    </row>
    <row r="142" spans="1:7" ht="13.5">
      <c r="A142" s="74">
        <v>4</v>
      </c>
      <c r="B142" s="75">
        <v>39357</v>
      </c>
      <c r="C142" s="76" t="s">
        <v>67</v>
      </c>
      <c r="D142" s="78">
        <v>155</v>
      </c>
      <c r="E142" s="31">
        <f t="shared" si="2"/>
        <v>3020.5199999999995</v>
      </c>
      <c r="F142" s="130" t="s">
        <v>252</v>
      </c>
      <c r="G142">
        <v>139</v>
      </c>
    </row>
    <row r="143" spans="1:7" ht="13.5">
      <c r="A143" s="74">
        <v>5</v>
      </c>
      <c r="B143" s="75">
        <v>39357</v>
      </c>
      <c r="C143" s="76" t="s">
        <v>92</v>
      </c>
      <c r="D143" s="78">
        <v>120</v>
      </c>
      <c r="E143" s="31">
        <f t="shared" si="2"/>
        <v>3140.5199999999995</v>
      </c>
      <c r="F143" s="130" t="s">
        <v>258</v>
      </c>
      <c r="G143">
        <v>140</v>
      </c>
    </row>
    <row r="144" spans="1:7" ht="13.5">
      <c r="A144" s="74">
        <v>6</v>
      </c>
      <c r="B144" s="75">
        <v>39358</v>
      </c>
      <c r="C144" s="76" t="s">
        <v>92</v>
      </c>
      <c r="D144" s="78">
        <v>30</v>
      </c>
      <c r="E144" s="31">
        <f t="shared" si="2"/>
        <v>3170.5199999999995</v>
      </c>
      <c r="F144" s="130" t="s">
        <v>258</v>
      </c>
      <c r="G144">
        <v>141</v>
      </c>
    </row>
    <row r="145" spans="1:7" ht="13.5">
      <c r="A145" s="74">
        <v>7</v>
      </c>
      <c r="B145" s="75">
        <v>39359</v>
      </c>
      <c r="C145" s="76" t="s">
        <v>67</v>
      </c>
      <c r="D145" s="78">
        <v>240</v>
      </c>
      <c r="E145" s="31">
        <f t="shared" si="2"/>
        <v>3410.5199999999995</v>
      </c>
      <c r="F145" s="130" t="s">
        <v>252</v>
      </c>
      <c r="G145">
        <v>142</v>
      </c>
    </row>
    <row r="146" spans="1:7" ht="13.5">
      <c r="A146" s="74">
        <v>8</v>
      </c>
      <c r="B146" s="75">
        <v>39359</v>
      </c>
      <c r="C146" s="76" t="s">
        <v>92</v>
      </c>
      <c r="D146" s="78">
        <v>120</v>
      </c>
      <c r="E146" s="31">
        <f t="shared" si="2"/>
        <v>3530.5199999999995</v>
      </c>
      <c r="F146" s="130" t="s">
        <v>258</v>
      </c>
      <c r="G146">
        <v>143</v>
      </c>
    </row>
    <row r="147" spans="1:7" ht="13.5">
      <c r="A147" s="74">
        <v>9</v>
      </c>
      <c r="B147" s="75">
        <v>39360</v>
      </c>
      <c r="C147" s="76" t="s">
        <v>92</v>
      </c>
      <c r="D147" s="78">
        <v>90</v>
      </c>
      <c r="E147" s="31">
        <f t="shared" si="2"/>
        <v>3620.5199999999995</v>
      </c>
      <c r="F147" s="130" t="s">
        <v>258</v>
      </c>
      <c r="G147">
        <v>144</v>
      </c>
    </row>
    <row r="148" spans="1:7" ht="13.5">
      <c r="A148" s="74">
        <v>10</v>
      </c>
      <c r="B148" s="75">
        <v>39361</v>
      </c>
      <c r="C148" s="76" t="s">
        <v>92</v>
      </c>
      <c r="D148" s="78">
        <v>45</v>
      </c>
      <c r="E148" s="31">
        <f t="shared" si="2"/>
        <v>3665.5199999999995</v>
      </c>
      <c r="F148" s="130" t="s">
        <v>258</v>
      </c>
      <c r="G148">
        <v>145</v>
      </c>
    </row>
    <row r="149" spans="1:7" ht="13.5">
      <c r="A149" s="74">
        <v>11</v>
      </c>
      <c r="B149" s="75">
        <v>39363</v>
      </c>
      <c r="C149" s="76" t="s">
        <v>67</v>
      </c>
      <c r="D149" s="78">
        <v>120</v>
      </c>
      <c r="E149" s="31">
        <f t="shared" si="2"/>
        <v>3785.5199999999995</v>
      </c>
      <c r="F149" s="130" t="s">
        <v>252</v>
      </c>
      <c r="G149">
        <v>146</v>
      </c>
    </row>
    <row r="150" spans="1:7" ht="13.5">
      <c r="A150" s="74">
        <v>12</v>
      </c>
      <c r="B150" s="75">
        <v>39363</v>
      </c>
      <c r="C150" s="76" t="s">
        <v>92</v>
      </c>
      <c r="D150" s="78">
        <v>150</v>
      </c>
      <c r="E150" s="31">
        <f t="shared" si="2"/>
        <v>3935.5199999999995</v>
      </c>
      <c r="F150" s="130" t="s">
        <v>258</v>
      </c>
      <c r="G150">
        <v>147</v>
      </c>
    </row>
    <row r="151" spans="1:7" ht="13.5">
      <c r="A151" s="74">
        <v>13</v>
      </c>
      <c r="B151" s="75">
        <v>39364</v>
      </c>
      <c r="C151" s="76" t="s">
        <v>77</v>
      </c>
      <c r="D151" s="78">
        <v>-109.8</v>
      </c>
      <c r="E151" s="31">
        <f t="shared" si="2"/>
        <v>3825.7199999999993</v>
      </c>
      <c r="F151" s="130" t="s">
        <v>257</v>
      </c>
      <c r="G151">
        <v>148</v>
      </c>
    </row>
    <row r="152" spans="1:7" ht="13.5">
      <c r="A152" s="74">
        <v>14</v>
      </c>
      <c r="B152" s="75">
        <v>39364</v>
      </c>
      <c r="C152" s="76" t="s">
        <v>86</v>
      </c>
      <c r="D152" s="78">
        <v>-0.5</v>
      </c>
      <c r="E152" s="31">
        <f t="shared" si="2"/>
        <v>3825.2199999999993</v>
      </c>
      <c r="F152" s="130" t="s">
        <v>251</v>
      </c>
      <c r="G152">
        <v>149</v>
      </c>
    </row>
    <row r="153" spans="1:7" ht="13.5">
      <c r="A153" s="74">
        <v>15</v>
      </c>
      <c r="B153" s="75">
        <v>39365</v>
      </c>
      <c r="C153" s="76" t="s">
        <v>67</v>
      </c>
      <c r="D153" s="78">
        <v>10</v>
      </c>
      <c r="E153" s="31">
        <f t="shared" si="2"/>
        <v>3835.2199999999993</v>
      </c>
      <c r="F153" s="130" t="s">
        <v>252</v>
      </c>
      <c r="G153">
        <v>150</v>
      </c>
    </row>
    <row r="154" spans="1:7" ht="13.5">
      <c r="A154" s="74">
        <v>16</v>
      </c>
      <c r="B154" s="75">
        <v>39366</v>
      </c>
      <c r="C154" s="76" t="s">
        <v>67</v>
      </c>
      <c r="D154" s="78">
        <v>120</v>
      </c>
      <c r="E154" s="31">
        <f t="shared" si="2"/>
        <v>3955.2199999999993</v>
      </c>
      <c r="F154" s="130" t="s">
        <v>252</v>
      </c>
      <c r="G154">
        <v>151</v>
      </c>
    </row>
    <row r="155" spans="1:7" ht="13.5">
      <c r="A155" s="74">
        <v>17</v>
      </c>
      <c r="B155" s="75">
        <v>39367</v>
      </c>
      <c r="C155" s="76" t="s">
        <v>92</v>
      </c>
      <c r="D155" s="78">
        <v>15</v>
      </c>
      <c r="E155" s="31">
        <f t="shared" si="2"/>
        <v>3970.2199999999993</v>
      </c>
      <c r="F155" s="130" t="s">
        <v>258</v>
      </c>
      <c r="G155">
        <v>152</v>
      </c>
    </row>
    <row r="156" spans="1:7" ht="13.5">
      <c r="A156" s="74">
        <v>18</v>
      </c>
      <c r="B156" s="75">
        <v>39374</v>
      </c>
      <c r="C156" s="76" t="s">
        <v>92</v>
      </c>
      <c r="D156" s="78">
        <v>15</v>
      </c>
      <c r="E156" s="31">
        <f t="shared" si="2"/>
        <v>3985.2199999999993</v>
      </c>
      <c r="F156" s="130" t="s">
        <v>258</v>
      </c>
      <c r="G156">
        <v>153</v>
      </c>
    </row>
    <row r="157" spans="1:7" ht="13.5">
      <c r="A157" s="74">
        <v>19</v>
      </c>
      <c r="B157" s="75">
        <v>39381</v>
      </c>
      <c r="C157" s="76" t="s">
        <v>86</v>
      </c>
      <c r="D157" s="78">
        <v>-2</v>
      </c>
      <c r="E157" s="31">
        <f t="shared" si="2"/>
        <v>3983.2199999999993</v>
      </c>
      <c r="F157" s="130" t="s">
        <v>251</v>
      </c>
      <c r="G157">
        <v>154</v>
      </c>
    </row>
    <row r="158" spans="1:7" ht="13.5">
      <c r="A158" s="74">
        <v>20</v>
      </c>
      <c r="B158" s="75">
        <v>39385</v>
      </c>
      <c r="C158" s="76" t="s">
        <v>95</v>
      </c>
      <c r="D158" s="78">
        <v>370</v>
      </c>
      <c r="E158" s="31">
        <f t="shared" si="2"/>
        <v>4353.219999999999</v>
      </c>
      <c r="F158" s="130" t="s">
        <v>230</v>
      </c>
      <c r="G158">
        <v>155</v>
      </c>
    </row>
    <row r="159" spans="1:7" ht="13.5">
      <c r="A159" s="74">
        <v>21</v>
      </c>
      <c r="B159" s="75">
        <v>39386</v>
      </c>
      <c r="C159" s="76" t="s">
        <v>95</v>
      </c>
      <c r="D159" s="78">
        <v>740</v>
      </c>
      <c r="E159" s="31">
        <f t="shared" si="2"/>
        <v>5093.219999999999</v>
      </c>
      <c r="F159" s="130" t="s">
        <v>230</v>
      </c>
      <c r="G159">
        <v>156</v>
      </c>
    </row>
    <row r="160" spans="1:7" ht="13.5">
      <c r="A160" s="74">
        <v>22</v>
      </c>
      <c r="B160" s="75">
        <v>39386</v>
      </c>
      <c r="C160" s="76" t="s">
        <v>67</v>
      </c>
      <c r="D160" s="78">
        <v>240</v>
      </c>
      <c r="E160" s="31">
        <f t="shared" si="2"/>
        <v>5333.219999999999</v>
      </c>
      <c r="F160" s="130" t="s">
        <v>252</v>
      </c>
      <c r="G160">
        <v>157</v>
      </c>
    </row>
    <row r="161" spans="1:7" ht="13.5">
      <c r="A161" s="74">
        <v>23</v>
      </c>
      <c r="B161" s="75">
        <v>39386</v>
      </c>
      <c r="C161" s="76" t="s">
        <v>58</v>
      </c>
      <c r="D161" s="78">
        <v>0.02</v>
      </c>
      <c r="E161" s="31">
        <f t="shared" si="2"/>
        <v>5333.24</v>
      </c>
      <c r="F161" s="130" t="s">
        <v>256</v>
      </c>
      <c r="G161">
        <v>158</v>
      </c>
    </row>
    <row r="162" spans="1:7" ht="13.5">
      <c r="A162" s="74">
        <v>1</v>
      </c>
      <c r="B162" s="75">
        <v>39387</v>
      </c>
      <c r="C162" s="76" t="s">
        <v>92</v>
      </c>
      <c r="D162" s="78">
        <v>15</v>
      </c>
      <c r="E162" s="31">
        <f t="shared" si="2"/>
        <v>5348.24</v>
      </c>
      <c r="F162" s="130" t="s">
        <v>258</v>
      </c>
      <c r="G162">
        <v>159</v>
      </c>
    </row>
    <row r="163" spans="1:7" ht="13.5">
      <c r="A163" s="74">
        <f aca="true" t="shared" si="3" ref="A163:A221">A162+1</f>
        <v>2</v>
      </c>
      <c r="B163" s="75">
        <v>39388</v>
      </c>
      <c r="C163" s="76" t="s">
        <v>70</v>
      </c>
      <c r="D163" s="78">
        <v>130</v>
      </c>
      <c r="E163" s="31">
        <f t="shared" si="2"/>
        <v>5478.24</v>
      </c>
      <c r="F163" s="130" t="s">
        <v>252</v>
      </c>
      <c r="G163">
        <v>160</v>
      </c>
    </row>
    <row r="164" spans="1:7" ht="13.5">
      <c r="A164" s="74">
        <f t="shared" si="3"/>
        <v>3</v>
      </c>
      <c r="B164" s="75">
        <v>39388</v>
      </c>
      <c r="C164" s="76" t="s">
        <v>92</v>
      </c>
      <c r="D164" s="78">
        <v>60</v>
      </c>
      <c r="E164" s="31">
        <f t="shared" si="2"/>
        <v>5538.24</v>
      </c>
      <c r="F164" s="130" t="s">
        <v>258</v>
      </c>
      <c r="G164">
        <v>161</v>
      </c>
    </row>
    <row r="165" spans="1:7" ht="13.5">
      <c r="A165" s="74">
        <f t="shared" si="3"/>
        <v>4</v>
      </c>
      <c r="B165" s="75">
        <v>39388</v>
      </c>
      <c r="C165" s="76" t="s">
        <v>95</v>
      </c>
      <c r="D165" s="78">
        <v>1090</v>
      </c>
      <c r="E165" s="31">
        <f t="shared" si="2"/>
        <v>6628.24</v>
      </c>
      <c r="F165" s="130" t="s">
        <v>230</v>
      </c>
      <c r="G165">
        <v>162</v>
      </c>
    </row>
    <row r="166" spans="1:7" ht="13.5">
      <c r="A166" s="74">
        <f t="shared" si="3"/>
        <v>5</v>
      </c>
      <c r="B166" s="75">
        <v>39388</v>
      </c>
      <c r="C166" s="76" t="s">
        <v>86</v>
      </c>
      <c r="D166" s="78">
        <v>-14</v>
      </c>
      <c r="E166" s="31">
        <f t="shared" si="2"/>
        <v>6614.24</v>
      </c>
      <c r="F166" s="130" t="s">
        <v>251</v>
      </c>
      <c r="G166">
        <v>163</v>
      </c>
    </row>
    <row r="167" spans="1:7" ht="13.5">
      <c r="A167" s="74">
        <f t="shared" si="3"/>
        <v>6</v>
      </c>
      <c r="B167" s="75">
        <v>39389</v>
      </c>
      <c r="C167" s="76" t="s">
        <v>185</v>
      </c>
      <c r="D167" s="78">
        <v>-1300</v>
      </c>
      <c r="E167" s="31">
        <f t="shared" si="2"/>
        <v>5314.24</v>
      </c>
      <c r="F167" s="130" t="s">
        <v>250</v>
      </c>
      <c r="G167">
        <v>164</v>
      </c>
    </row>
    <row r="168" spans="1:7" ht="13.5">
      <c r="A168" s="74">
        <f t="shared" si="3"/>
        <v>7</v>
      </c>
      <c r="B168" s="75">
        <v>39389</v>
      </c>
      <c r="C168" s="76" t="s">
        <v>78</v>
      </c>
      <c r="D168" s="78">
        <v>-0.5</v>
      </c>
      <c r="E168" s="31">
        <f t="shared" si="2"/>
        <v>5313.74</v>
      </c>
      <c r="F168" s="130" t="s">
        <v>251</v>
      </c>
      <c r="G168">
        <v>165</v>
      </c>
    </row>
    <row r="169" spans="1:7" ht="13.5">
      <c r="A169" s="74">
        <f t="shared" si="3"/>
        <v>8</v>
      </c>
      <c r="B169" s="75">
        <v>39391</v>
      </c>
      <c r="C169" s="76" t="s">
        <v>70</v>
      </c>
      <c r="D169" s="78">
        <v>120</v>
      </c>
      <c r="E169" s="31">
        <f t="shared" si="2"/>
        <v>5433.74</v>
      </c>
      <c r="F169" s="130" t="s">
        <v>252</v>
      </c>
      <c r="G169">
        <v>166</v>
      </c>
    </row>
    <row r="170" spans="1:7" ht="13.5">
      <c r="A170" s="74">
        <f t="shared" si="3"/>
        <v>9</v>
      </c>
      <c r="B170" s="75">
        <v>39391</v>
      </c>
      <c r="C170" s="76" t="s">
        <v>92</v>
      </c>
      <c r="D170" s="78">
        <v>90</v>
      </c>
      <c r="E170" s="31">
        <f t="shared" si="2"/>
        <v>5523.74</v>
      </c>
      <c r="F170" s="130" t="s">
        <v>258</v>
      </c>
      <c r="G170">
        <v>167</v>
      </c>
    </row>
    <row r="171" spans="1:7" ht="13.5">
      <c r="A171" s="74">
        <f t="shared" si="3"/>
        <v>10</v>
      </c>
      <c r="B171" s="75">
        <v>39391</v>
      </c>
      <c r="C171" s="76" t="s">
        <v>95</v>
      </c>
      <c r="D171" s="78">
        <v>3530</v>
      </c>
      <c r="E171" s="31">
        <f t="shared" si="2"/>
        <v>9053.74</v>
      </c>
      <c r="F171" s="130" t="s">
        <v>230</v>
      </c>
      <c r="G171">
        <v>168</v>
      </c>
    </row>
    <row r="172" spans="1:7" ht="13.5">
      <c r="A172" s="74">
        <f t="shared" si="3"/>
        <v>11</v>
      </c>
      <c r="B172" s="75">
        <v>39392</v>
      </c>
      <c r="C172" s="76" t="s">
        <v>70</v>
      </c>
      <c r="D172" s="78">
        <v>360</v>
      </c>
      <c r="E172" s="31">
        <f t="shared" si="2"/>
        <v>9413.74</v>
      </c>
      <c r="F172" s="130" t="s">
        <v>252</v>
      </c>
      <c r="G172">
        <v>169</v>
      </c>
    </row>
    <row r="173" spans="1:7" ht="13.5">
      <c r="A173" s="74">
        <f t="shared" si="3"/>
        <v>12</v>
      </c>
      <c r="B173" s="75">
        <v>39392</v>
      </c>
      <c r="C173" s="76" t="s">
        <v>92</v>
      </c>
      <c r="D173" s="78">
        <v>105</v>
      </c>
      <c r="E173" s="31">
        <f t="shared" si="2"/>
        <v>9518.74</v>
      </c>
      <c r="F173" s="130" t="s">
        <v>258</v>
      </c>
      <c r="G173">
        <v>170</v>
      </c>
    </row>
    <row r="174" spans="1:7" ht="13.5">
      <c r="A174" s="74">
        <f t="shared" si="3"/>
        <v>13</v>
      </c>
      <c r="B174" s="75">
        <v>39392</v>
      </c>
      <c r="C174" s="76" t="s">
        <v>95</v>
      </c>
      <c r="D174" s="78">
        <v>2400</v>
      </c>
      <c r="E174" s="31">
        <f t="shared" si="2"/>
        <v>11918.74</v>
      </c>
      <c r="F174" s="130" t="s">
        <v>230</v>
      </c>
      <c r="G174">
        <v>171</v>
      </c>
    </row>
    <row r="175" spans="1:7" ht="13.5">
      <c r="A175" s="74">
        <f t="shared" si="3"/>
        <v>14</v>
      </c>
      <c r="B175" s="75">
        <v>39392</v>
      </c>
      <c r="C175" s="76" t="s">
        <v>80</v>
      </c>
      <c r="D175" s="78">
        <v>-305</v>
      </c>
      <c r="E175" s="31">
        <f t="shared" si="2"/>
        <v>11613.74</v>
      </c>
      <c r="F175" s="130" t="s">
        <v>253</v>
      </c>
      <c r="G175">
        <v>172</v>
      </c>
    </row>
    <row r="176" spans="1:7" ht="13.5">
      <c r="A176" s="74">
        <f t="shared" si="3"/>
        <v>15</v>
      </c>
      <c r="B176" s="75">
        <v>39392</v>
      </c>
      <c r="C176" s="76" t="s">
        <v>78</v>
      </c>
      <c r="D176" s="78">
        <v>-0.5</v>
      </c>
      <c r="E176" s="31">
        <f t="shared" si="2"/>
        <v>11613.24</v>
      </c>
      <c r="F176" s="130" t="s">
        <v>251</v>
      </c>
      <c r="G176">
        <v>173</v>
      </c>
    </row>
    <row r="177" spans="1:7" ht="13.5">
      <c r="A177" s="74">
        <f t="shared" si="3"/>
        <v>16</v>
      </c>
      <c r="B177" s="75">
        <v>39393</v>
      </c>
      <c r="C177" s="76" t="s">
        <v>70</v>
      </c>
      <c r="D177" s="78">
        <v>120</v>
      </c>
      <c r="E177" s="31">
        <f t="shared" si="2"/>
        <v>11733.24</v>
      </c>
      <c r="F177" s="130" t="s">
        <v>252</v>
      </c>
      <c r="G177">
        <v>174</v>
      </c>
    </row>
    <row r="178" spans="1:7" ht="13.5">
      <c r="A178" s="74">
        <f t="shared" si="3"/>
        <v>17</v>
      </c>
      <c r="B178" s="75">
        <v>39393</v>
      </c>
      <c r="C178" s="76" t="s">
        <v>92</v>
      </c>
      <c r="D178" s="78">
        <v>120</v>
      </c>
      <c r="E178" s="31">
        <f t="shared" si="2"/>
        <v>11853.24</v>
      </c>
      <c r="F178" s="130" t="s">
        <v>258</v>
      </c>
      <c r="G178">
        <v>175</v>
      </c>
    </row>
    <row r="179" spans="1:7" ht="13.5">
      <c r="A179" s="74">
        <f t="shared" si="3"/>
        <v>18</v>
      </c>
      <c r="B179" s="75">
        <v>39393</v>
      </c>
      <c r="C179" s="76" t="s">
        <v>95</v>
      </c>
      <c r="D179" s="78">
        <v>1480</v>
      </c>
      <c r="E179" s="31">
        <f t="shared" si="2"/>
        <v>13333.24</v>
      </c>
      <c r="F179" s="130" t="s">
        <v>230</v>
      </c>
      <c r="G179">
        <v>176</v>
      </c>
    </row>
    <row r="180" spans="1:7" ht="13.5">
      <c r="A180" s="74">
        <f t="shared" si="3"/>
        <v>19</v>
      </c>
      <c r="B180" s="75">
        <v>39394</v>
      </c>
      <c r="C180" s="76" t="s">
        <v>70</v>
      </c>
      <c r="D180" s="78">
        <v>120</v>
      </c>
      <c r="E180" s="31">
        <f t="shared" si="2"/>
        <v>13453.24</v>
      </c>
      <c r="F180" s="130" t="s">
        <v>252</v>
      </c>
      <c r="G180">
        <v>177</v>
      </c>
    </row>
    <row r="181" spans="1:7" ht="13.5">
      <c r="A181" s="74">
        <f t="shared" si="3"/>
        <v>20</v>
      </c>
      <c r="B181" s="75">
        <v>39394</v>
      </c>
      <c r="C181" s="76" t="s">
        <v>92</v>
      </c>
      <c r="D181" s="78">
        <v>120</v>
      </c>
      <c r="E181" s="31">
        <f t="shared" si="2"/>
        <v>13573.24</v>
      </c>
      <c r="F181" s="130" t="s">
        <v>258</v>
      </c>
      <c r="G181">
        <v>178</v>
      </c>
    </row>
    <row r="182" spans="1:7" ht="13.5">
      <c r="A182" s="74">
        <f t="shared" si="3"/>
        <v>21</v>
      </c>
      <c r="B182" s="75">
        <v>39394</v>
      </c>
      <c r="C182" s="76" t="s">
        <v>95</v>
      </c>
      <c r="D182" s="78">
        <v>2420</v>
      </c>
      <c r="E182" s="31">
        <f t="shared" si="2"/>
        <v>15993.24</v>
      </c>
      <c r="F182" s="130" t="s">
        <v>230</v>
      </c>
      <c r="G182">
        <v>179</v>
      </c>
    </row>
    <row r="183" spans="1:7" ht="13.5">
      <c r="A183" s="74">
        <f t="shared" si="3"/>
        <v>22</v>
      </c>
      <c r="B183" s="75">
        <v>39395</v>
      </c>
      <c r="C183" s="76" t="s">
        <v>70</v>
      </c>
      <c r="D183" s="78">
        <v>120</v>
      </c>
      <c r="E183" s="31">
        <f t="shared" si="2"/>
        <v>16113.24</v>
      </c>
      <c r="F183" s="130" t="s">
        <v>252</v>
      </c>
      <c r="G183">
        <v>180</v>
      </c>
    </row>
    <row r="184" spans="1:7" ht="13.5">
      <c r="A184" s="74">
        <f t="shared" si="3"/>
        <v>23</v>
      </c>
      <c r="B184" s="75">
        <v>39395</v>
      </c>
      <c r="C184" s="76" t="s">
        <v>92</v>
      </c>
      <c r="D184" s="78">
        <v>45</v>
      </c>
      <c r="E184" s="31">
        <f t="shared" si="2"/>
        <v>16158.24</v>
      </c>
      <c r="F184" s="130" t="s">
        <v>258</v>
      </c>
      <c r="G184">
        <v>181</v>
      </c>
    </row>
    <row r="185" spans="1:7" ht="13.5">
      <c r="A185" s="74">
        <f t="shared" si="3"/>
        <v>24</v>
      </c>
      <c r="B185" s="75">
        <v>39395</v>
      </c>
      <c r="C185" s="76" t="s">
        <v>95</v>
      </c>
      <c r="D185" s="78">
        <v>700</v>
      </c>
      <c r="E185" s="31">
        <f t="shared" si="2"/>
        <v>16858.239999999998</v>
      </c>
      <c r="F185" s="130" t="s">
        <v>230</v>
      </c>
      <c r="G185">
        <v>182</v>
      </c>
    </row>
    <row r="186" spans="1:7" ht="13.5">
      <c r="A186" s="74">
        <f t="shared" si="3"/>
        <v>25</v>
      </c>
      <c r="B186" s="75">
        <v>39398</v>
      </c>
      <c r="C186" s="76" t="s">
        <v>70</v>
      </c>
      <c r="D186" s="78">
        <v>10</v>
      </c>
      <c r="E186" s="31">
        <f t="shared" si="2"/>
        <v>16868.239999999998</v>
      </c>
      <c r="F186" s="130" t="s">
        <v>252</v>
      </c>
      <c r="G186">
        <v>183</v>
      </c>
    </row>
    <row r="187" spans="1:7" ht="13.5">
      <c r="A187" s="74">
        <f t="shared" si="3"/>
        <v>26</v>
      </c>
      <c r="B187" s="75">
        <v>39398</v>
      </c>
      <c r="C187" s="76" t="s">
        <v>92</v>
      </c>
      <c r="D187" s="78">
        <v>30</v>
      </c>
      <c r="E187" s="31">
        <f t="shared" si="2"/>
        <v>16898.239999999998</v>
      </c>
      <c r="F187" s="130" t="s">
        <v>258</v>
      </c>
      <c r="G187">
        <v>184</v>
      </c>
    </row>
    <row r="188" spans="1:7" ht="13.5">
      <c r="A188" s="74">
        <f t="shared" si="3"/>
        <v>27</v>
      </c>
      <c r="B188" s="75">
        <v>39398</v>
      </c>
      <c r="C188" s="76" t="s">
        <v>95</v>
      </c>
      <c r="D188" s="78">
        <v>2070</v>
      </c>
      <c r="E188" s="31">
        <f t="shared" si="2"/>
        <v>18968.239999999998</v>
      </c>
      <c r="F188" s="130" t="s">
        <v>230</v>
      </c>
      <c r="G188">
        <v>185</v>
      </c>
    </row>
    <row r="189" spans="1:7" ht="13.5">
      <c r="A189" s="74">
        <f t="shared" si="3"/>
        <v>28</v>
      </c>
      <c r="B189" s="75">
        <v>39399</v>
      </c>
      <c r="C189" s="76" t="s">
        <v>70</v>
      </c>
      <c r="D189" s="78">
        <v>240</v>
      </c>
      <c r="E189" s="31">
        <f t="shared" si="2"/>
        <v>19208.239999999998</v>
      </c>
      <c r="F189" s="130" t="s">
        <v>252</v>
      </c>
      <c r="G189">
        <v>186</v>
      </c>
    </row>
    <row r="190" spans="1:7" ht="13.5">
      <c r="A190" s="74">
        <f t="shared" si="3"/>
        <v>29</v>
      </c>
      <c r="B190" s="75">
        <v>39399</v>
      </c>
      <c r="C190" s="76" t="s">
        <v>92</v>
      </c>
      <c r="D190" s="78">
        <v>60</v>
      </c>
      <c r="E190" s="31">
        <f t="shared" si="2"/>
        <v>19268.239999999998</v>
      </c>
      <c r="F190" s="130" t="s">
        <v>258</v>
      </c>
      <c r="G190">
        <v>187</v>
      </c>
    </row>
    <row r="191" spans="1:7" ht="13.5">
      <c r="A191" s="74">
        <f t="shared" si="3"/>
        <v>30</v>
      </c>
      <c r="B191" s="75">
        <v>39399</v>
      </c>
      <c r="C191" s="76" t="s">
        <v>95</v>
      </c>
      <c r="D191" s="78">
        <v>2440</v>
      </c>
      <c r="E191" s="31">
        <f t="shared" si="2"/>
        <v>21708.239999999998</v>
      </c>
      <c r="F191" s="130" t="s">
        <v>230</v>
      </c>
      <c r="G191">
        <v>188</v>
      </c>
    </row>
    <row r="192" spans="1:7" ht="13.5">
      <c r="A192" s="74">
        <f t="shared" si="3"/>
        <v>31</v>
      </c>
      <c r="B192" s="75">
        <v>39400</v>
      </c>
      <c r="C192" s="76" t="s">
        <v>186</v>
      </c>
      <c r="D192" s="78">
        <v>-58</v>
      </c>
      <c r="E192" s="31">
        <f t="shared" si="2"/>
        <v>21650.239999999998</v>
      </c>
      <c r="F192" s="130" t="s">
        <v>250</v>
      </c>
      <c r="G192">
        <v>189</v>
      </c>
    </row>
    <row r="193" spans="1:7" ht="13.5">
      <c r="A193" s="74">
        <f t="shared" si="3"/>
        <v>32</v>
      </c>
      <c r="B193" s="75">
        <v>39400</v>
      </c>
      <c r="C193" s="76" t="s">
        <v>86</v>
      </c>
      <c r="D193" s="78">
        <v>-0.5</v>
      </c>
      <c r="E193" s="31">
        <f t="shared" si="2"/>
        <v>21649.739999999998</v>
      </c>
      <c r="F193" s="130" t="s">
        <v>251</v>
      </c>
      <c r="G193">
        <v>190</v>
      </c>
    </row>
    <row r="194" spans="1:7" ht="13.5">
      <c r="A194" s="74">
        <f t="shared" si="3"/>
        <v>33</v>
      </c>
      <c r="B194" s="75">
        <v>39400</v>
      </c>
      <c r="C194" s="76" t="s">
        <v>70</v>
      </c>
      <c r="D194" s="78">
        <v>120</v>
      </c>
      <c r="E194" s="31">
        <f t="shared" si="2"/>
        <v>21769.739999999998</v>
      </c>
      <c r="F194" s="130" t="s">
        <v>252</v>
      </c>
      <c r="G194">
        <v>191</v>
      </c>
    </row>
    <row r="195" spans="1:7" ht="13.5">
      <c r="A195" s="74">
        <f t="shared" si="3"/>
        <v>34</v>
      </c>
      <c r="B195" s="75">
        <v>39400</v>
      </c>
      <c r="C195" s="76" t="s">
        <v>95</v>
      </c>
      <c r="D195" s="106">
        <v>740</v>
      </c>
      <c r="E195" s="31">
        <f t="shared" si="2"/>
        <v>22509.739999999998</v>
      </c>
      <c r="F195" s="130" t="s">
        <v>230</v>
      </c>
      <c r="G195">
        <v>192</v>
      </c>
    </row>
    <row r="196" spans="1:7" ht="13.5">
      <c r="A196" s="74">
        <f t="shared" si="3"/>
        <v>35</v>
      </c>
      <c r="B196" s="75">
        <v>39401</v>
      </c>
      <c r="C196" s="76" t="s">
        <v>92</v>
      </c>
      <c r="D196" s="78">
        <v>90</v>
      </c>
      <c r="E196" s="31">
        <f aca="true" t="shared" si="4" ref="E196:E236">E195+D196</f>
        <v>22599.739999999998</v>
      </c>
      <c r="F196" s="130" t="s">
        <v>258</v>
      </c>
      <c r="G196">
        <v>193</v>
      </c>
    </row>
    <row r="197" spans="1:7" ht="13.5">
      <c r="A197" s="74">
        <f t="shared" si="3"/>
        <v>36</v>
      </c>
      <c r="B197" s="75">
        <v>39401</v>
      </c>
      <c r="C197" s="76" t="s">
        <v>95</v>
      </c>
      <c r="D197" s="78">
        <v>2180</v>
      </c>
      <c r="E197" s="31">
        <f t="shared" si="4"/>
        <v>24779.739999999998</v>
      </c>
      <c r="F197" s="130" t="s">
        <v>230</v>
      </c>
      <c r="G197">
        <v>194</v>
      </c>
    </row>
    <row r="198" spans="1:7" ht="13.5">
      <c r="A198" s="74">
        <f t="shared" si="3"/>
        <v>37</v>
      </c>
      <c r="B198" s="75">
        <v>39402</v>
      </c>
      <c r="C198" s="76" t="s">
        <v>95</v>
      </c>
      <c r="D198" s="78">
        <v>20</v>
      </c>
      <c r="E198" s="31">
        <f t="shared" si="4"/>
        <v>24799.739999999998</v>
      </c>
      <c r="F198" s="130" t="s">
        <v>230</v>
      </c>
      <c r="G198">
        <v>195</v>
      </c>
    </row>
    <row r="199" spans="1:7" ht="13.5">
      <c r="A199" s="74">
        <f t="shared" si="3"/>
        <v>38</v>
      </c>
      <c r="B199" s="75">
        <v>39405</v>
      </c>
      <c r="C199" s="76" t="s">
        <v>70</v>
      </c>
      <c r="D199" s="78">
        <v>120</v>
      </c>
      <c r="E199" s="31">
        <f t="shared" si="4"/>
        <v>24919.739999999998</v>
      </c>
      <c r="F199" s="130" t="s">
        <v>252</v>
      </c>
      <c r="G199">
        <v>196</v>
      </c>
    </row>
    <row r="200" spans="1:7" ht="13.5">
      <c r="A200" s="74">
        <f t="shared" si="3"/>
        <v>39</v>
      </c>
      <c r="B200" s="75">
        <v>39405</v>
      </c>
      <c r="C200" s="76" t="s">
        <v>92</v>
      </c>
      <c r="D200" s="78">
        <v>45</v>
      </c>
      <c r="E200" s="31">
        <f t="shared" si="4"/>
        <v>24964.739999999998</v>
      </c>
      <c r="F200" s="130" t="s">
        <v>258</v>
      </c>
      <c r="G200">
        <v>197</v>
      </c>
    </row>
    <row r="201" spans="1:7" ht="13.5">
      <c r="A201" s="74">
        <f t="shared" si="3"/>
        <v>40</v>
      </c>
      <c r="B201" s="75">
        <v>39405</v>
      </c>
      <c r="C201" s="76" t="s">
        <v>95</v>
      </c>
      <c r="D201" s="78">
        <v>370</v>
      </c>
      <c r="E201" s="31">
        <f t="shared" si="4"/>
        <v>25334.739999999998</v>
      </c>
      <c r="F201" s="130" t="s">
        <v>230</v>
      </c>
      <c r="G201">
        <v>198</v>
      </c>
    </row>
    <row r="202" spans="1:7" ht="13.5">
      <c r="A202" s="74">
        <f t="shared" si="3"/>
        <v>41</v>
      </c>
      <c r="B202" s="75">
        <v>39406</v>
      </c>
      <c r="C202" s="76" t="s">
        <v>187</v>
      </c>
      <c r="D202" s="78">
        <v>-370</v>
      </c>
      <c r="E202" s="31">
        <f t="shared" si="4"/>
        <v>24964.739999999998</v>
      </c>
      <c r="F202" s="76" t="s">
        <v>187</v>
      </c>
      <c r="G202">
        <v>199</v>
      </c>
    </row>
    <row r="203" spans="1:7" ht="13.5">
      <c r="A203" s="74">
        <f t="shared" si="3"/>
        <v>42</v>
      </c>
      <c r="B203" s="75">
        <v>39407</v>
      </c>
      <c r="C203" s="76" t="s">
        <v>70</v>
      </c>
      <c r="D203" s="78">
        <v>120</v>
      </c>
      <c r="E203" s="31">
        <f t="shared" si="4"/>
        <v>25084.739999999998</v>
      </c>
      <c r="F203" s="130" t="s">
        <v>252</v>
      </c>
      <c r="G203">
        <v>200</v>
      </c>
    </row>
    <row r="204" spans="1:7" ht="13.5">
      <c r="A204" s="74">
        <f t="shared" si="3"/>
        <v>43</v>
      </c>
      <c r="B204" s="75">
        <v>39407</v>
      </c>
      <c r="C204" s="76" t="s">
        <v>92</v>
      </c>
      <c r="D204" s="78">
        <v>45</v>
      </c>
      <c r="E204" s="31">
        <f t="shared" si="4"/>
        <v>25129.739999999998</v>
      </c>
      <c r="F204" s="130" t="s">
        <v>258</v>
      </c>
      <c r="G204">
        <v>201</v>
      </c>
    </row>
    <row r="205" spans="1:7" ht="13.5">
      <c r="A205" s="74">
        <f t="shared" si="3"/>
        <v>44</v>
      </c>
      <c r="B205" s="75">
        <v>39407</v>
      </c>
      <c r="C205" s="76" t="s">
        <v>95</v>
      </c>
      <c r="D205" s="78">
        <v>350</v>
      </c>
      <c r="E205" s="31">
        <f t="shared" si="4"/>
        <v>25479.739999999998</v>
      </c>
      <c r="F205" s="130" t="s">
        <v>230</v>
      </c>
      <c r="G205">
        <v>202</v>
      </c>
    </row>
    <row r="206" spans="1:7" ht="13.5">
      <c r="A206" s="74">
        <f t="shared" si="3"/>
        <v>45</v>
      </c>
      <c r="B206" s="75">
        <v>39408</v>
      </c>
      <c r="C206" s="76" t="s">
        <v>92</v>
      </c>
      <c r="D206" s="78">
        <v>15</v>
      </c>
      <c r="E206" s="31">
        <f t="shared" si="4"/>
        <v>25494.739999999998</v>
      </c>
      <c r="F206" s="130" t="s">
        <v>258</v>
      </c>
      <c r="G206">
        <v>203</v>
      </c>
    </row>
    <row r="207" spans="1:7" ht="13.5">
      <c r="A207" s="74">
        <f t="shared" si="3"/>
        <v>46</v>
      </c>
      <c r="B207" s="75">
        <v>39409</v>
      </c>
      <c r="C207" s="76" t="s">
        <v>92</v>
      </c>
      <c r="D207" s="78">
        <v>30</v>
      </c>
      <c r="E207" s="31">
        <f t="shared" si="4"/>
        <v>25524.739999999998</v>
      </c>
      <c r="F207" s="130" t="s">
        <v>258</v>
      </c>
      <c r="G207">
        <v>204</v>
      </c>
    </row>
    <row r="208" spans="1:7" ht="13.5">
      <c r="A208" s="74">
        <f t="shared" si="3"/>
        <v>47</v>
      </c>
      <c r="B208" s="75">
        <v>39409</v>
      </c>
      <c r="C208" s="76" t="s">
        <v>95</v>
      </c>
      <c r="D208" s="78">
        <v>370</v>
      </c>
      <c r="E208" s="31">
        <f t="shared" si="4"/>
        <v>25894.739999999998</v>
      </c>
      <c r="F208" s="130" t="s">
        <v>230</v>
      </c>
      <c r="G208">
        <v>205</v>
      </c>
    </row>
    <row r="209" spans="1:7" ht="13.5">
      <c r="A209" s="74">
        <f t="shared" si="3"/>
        <v>48</v>
      </c>
      <c r="B209" s="75">
        <v>39409</v>
      </c>
      <c r="C209" s="76" t="s">
        <v>80</v>
      </c>
      <c r="D209" s="78">
        <v>-305</v>
      </c>
      <c r="E209" s="31">
        <f t="shared" si="4"/>
        <v>25589.739999999998</v>
      </c>
      <c r="F209" s="130" t="s">
        <v>253</v>
      </c>
      <c r="G209">
        <v>206</v>
      </c>
    </row>
    <row r="210" spans="1:7" ht="13.5">
      <c r="A210" s="74">
        <f t="shared" si="3"/>
        <v>49</v>
      </c>
      <c r="B210" s="75">
        <v>39409</v>
      </c>
      <c r="C210" s="76" t="s">
        <v>78</v>
      </c>
      <c r="D210" s="78">
        <v>-0.5</v>
      </c>
      <c r="E210" s="31">
        <f t="shared" si="4"/>
        <v>25589.239999999998</v>
      </c>
      <c r="F210" s="130" t="s">
        <v>251</v>
      </c>
      <c r="G210">
        <v>207</v>
      </c>
    </row>
    <row r="211" spans="1:7" ht="13.5">
      <c r="A211" s="74">
        <f t="shared" si="3"/>
        <v>50</v>
      </c>
      <c r="B211" s="75">
        <v>39411</v>
      </c>
      <c r="C211" s="76" t="s">
        <v>188</v>
      </c>
      <c r="D211" s="78">
        <v>-560</v>
      </c>
      <c r="E211" s="31">
        <f t="shared" si="4"/>
        <v>25029.239999999998</v>
      </c>
      <c r="F211" s="130" t="s">
        <v>260</v>
      </c>
      <c r="G211">
        <v>208</v>
      </c>
    </row>
    <row r="212" spans="1:7" ht="13.5">
      <c r="A212" s="74">
        <f t="shared" si="3"/>
        <v>51</v>
      </c>
      <c r="B212" s="75">
        <v>39411</v>
      </c>
      <c r="C212" s="76" t="s">
        <v>78</v>
      </c>
      <c r="D212" s="78">
        <v>-0.5</v>
      </c>
      <c r="E212" s="31">
        <f t="shared" si="4"/>
        <v>25028.739999999998</v>
      </c>
      <c r="F212" s="130" t="s">
        <v>251</v>
      </c>
      <c r="G212">
        <v>209</v>
      </c>
    </row>
    <row r="213" spans="1:7" ht="13.5">
      <c r="A213" s="74">
        <f t="shared" si="3"/>
        <v>52</v>
      </c>
      <c r="B213" s="75">
        <v>39388</v>
      </c>
      <c r="C213" s="76" t="s">
        <v>86</v>
      </c>
      <c r="D213" s="78">
        <v>-2</v>
      </c>
      <c r="E213" s="31">
        <f t="shared" si="4"/>
        <v>25026.739999999998</v>
      </c>
      <c r="F213" s="130" t="s">
        <v>251</v>
      </c>
      <c r="G213">
        <v>210</v>
      </c>
    </row>
    <row r="214" spans="1:7" ht="13.5">
      <c r="A214" s="74">
        <f t="shared" si="3"/>
        <v>53</v>
      </c>
      <c r="B214" s="75">
        <v>39412</v>
      </c>
      <c r="C214" s="76" t="s">
        <v>70</v>
      </c>
      <c r="D214" s="78">
        <v>120</v>
      </c>
      <c r="E214" s="31">
        <f t="shared" si="4"/>
        <v>25146.739999999998</v>
      </c>
      <c r="F214" s="130" t="s">
        <v>252</v>
      </c>
      <c r="G214">
        <v>211</v>
      </c>
    </row>
    <row r="215" spans="1:7" ht="13.5">
      <c r="A215" s="74">
        <f t="shared" si="3"/>
        <v>54</v>
      </c>
      <c r="B215" s="75">
        <v>39412</v>
      </c>
      <c r="C215" s="76" t="s">
        <v>92</v>
      </c>
      <c r="D215" s="78">
        <v>90</v>
      </c>
      <c r="E215" s="31">
        <f t="shared" si="4"/>
        <v>25236.739999999998</v>
      </c>
      <c r="F215" s="130" t="s">
        <v>258</v>
      </c>
      <c r="G215">
        <v>212</v>
      </c>
    </row>
    <row r="216" spans="1:7" ht="13.5">
      <c r="A216" s="74">
        <f t="shared" si="3"/>
        <v>55</v>
      </c>
      <c r="B216" s="75">
        <v>39412</v>
      </c>
      <c r="C216" s="76" t="s">
        <v>95</v>
      </c>
      <c r="D216" s="78">
        <v>370</v>
      </c>
      <c r="E216" s="31">
        <f t="shared" si="4"/>
        <v>25606.739999999998</v>
      </c>
      <c r="F216" s="130" t="s">
        <v>230</v>
      </c>
      <c r="G216">
        <v>213</v>
      </c>
    </row>
    <row r="217" spans="1:7" ht="13.5">
      <c r="A217" s="74">
        <f t="shared" si="3"/>
        <v>56</v>
      </c>
      <c r="B217" s="75">
        <v>39412</v>
      </c>
      <c r="C217" s="76" t="s">
        <v>189</v>
      </c>
      <c r="D217" s="78">
        <v>-300</v>
      </c>
      <c r="E217" s="31">
        <f t="shared" si="4"/>
        <v>25306.739999999998</v>
      </c>
      <c r="F217" s="130" t="s">
        <v>259</v>
      </c>
      <c r="G217">
        <v>214</v>
      </c>
    </row>
    <row r="218" spans="1:7" ht="13.5">
      <c r="A218" s="74">
        <f t="shared" si="3"/>
        <v>57</v>
      </c>
      <c r="B218" s="75">
        <v>39412</v>
      </c>
      <c r="C218" s="76" t="s">
        <v>78</v>
      </c>
      <c r="D218" s="78">
        <v>-0.5</v>
      </c>
      <c r="E218" s="31">
        <f t="shared" si="4"/>
        <v>25306.239999999998</v>
      </c>
      <c r="F218" s="130" t="s">
        <v>251</v>
      </c>
      <c r="G218">
        <v>215</v>
      </c>
    </row>
    <row r="219" spans="1:7" ht="13.5">
      <c r="A219" s="74">
        <f t="shared" si="3"/>
        <v>58</v>
      </c>
      <c r="B219" s="75">
        <v>39413</v>
      </c>
      <c r="C219" s="76" t="s">
        <v>70</v>
      </c>
      <c r="D219" s="78">
        <v>120</v>
      </c>
      <c r="E219" s="31">
        <f t="shared" si="4"/>
        <v>25426.239999999998</v>
      </c>
      <c r="F219" s="130" t="s">
        <v>252</v>
      </c>
      <c r="G219">
        <v>216</v>
      </c>
    </row>
    <row r="220" spans="1:7" ht="13.5">
      <c r="A220" s="74">
        <f t="shared" si="3"/>
        <v>59</v>
      </c>
      <c r="B220" s="75">
        <v>39414</v>
      </c>
      <c r="C220" s="76" t="s">
        <v>92</v>
      </c>
      <c r="D220" s="78">
        <v>15</v>
      </c>
      <c r="E220" s="31">
        <f t="shared" si="4"/>
        <v>25441.239999999998</v>
      </c>
      <c r="F220" s="130" t="s">
        <v>258</v>
      </c>
      <c r="G220">
        <v>217</v>
      </c>
    </row>
    <row r="221" spans="1:7" ht="13.5">
      <c r="A221" s="74">
        <f t="shared" si="3"/>
        <v>60</v>
      </c>
      <c r="B221" s="75">
        <v>39416</v>
      </c>
      <c r="C221" s="76" t="s">
        <v>58</v>
      </c>
      <c r="D221" s="78">
        <v>0.11</v>
      </c>
      <c r="E221" s="31">
        <f t="shared" si="4"/>
        <v>25441.35</v>
      </c>
      <c r="F221" s="130" t="s">
        <v>256</v>
      </c>
      <c r="G221">
        <v>218</v>
      </c>
    </row>
    <row r="222" spans="1:7" ht="13.5">
      <c r="A222" s="74">
        <v>1</v>
      </c>
      <c r="B222" s="75">
        <v>39417</v>
      </c>
      <c r="C222" s="76" t="s">
        <v>86</v>
      </c>
      <c r="D222" s="78">
        <v>-14</v>
      </c>
      <c r="E222" s="31">
        <f t="shared" si="4"/>
        <v>25427.35</v>
      </c>
      <c r="F222" s="130" t="s">
        <v>251</v>
      </c>
      <c r="G222">
        <v>219</v>
      </c>
    </row>
    <row r="223" spans="1:7" ht="13.5">
      <c r="A223" s="74">
        <f aca="true" t="shared" si="5" ref="A223:A236">A222+1</f>
        <v>2</v>
      </c>
      <c r="B223" s="75">
        <v>39420</v>
      </c>
      <c r="C223" s="76" t="s">
        <v>70</v>
      </c>
      <c r="D223" s="78">
        <v>120</v>
      </c>
      <c r="E223" s="31">
        <f t="shared" si="4"/>
        <v>25547.35</v>
      </c>
      <c r="F223" s="130" t="s">
        <v>252</v>
      </c>
      <c r="G223">
        <v>220</v>
      </c>
    </row>
    <row r="224" spans="1:7" ht="13.5">
      <c r="A224" s="74">
        <f t="shared" si="5"/>
        <v>3</v>
      </c>
      <c r="B224" s="75">
        <v>39422</v>
      </c>
      <c r="C224" s="76" t="s">
        <v>95</v>
      </c>
      <c r="D224" s="78">
        <v>350</v>
      </c>
      <c r="E224" s="31">
        <f t="shared" si="4"/>
        <v>25897.35</v>
      </c>
      <c r="F224" s="130" t="s">
        <v>230</v>
      </c>
      <c r="G224">
        <v>221</v>
      </c>
    </row>
    <row r="225" spans="1:7" ht="13.5">
      <c r="A225" s="74">
        <f t="shared" si="5"/>
        <v>4</v>
      </c>
      <c r="B225" s="75">
        <v>39426</v>
      </c>
      <c r="C225" s="76" t="s">
        <v>70</v>
      </c>
      <c r="D225" s="78">
        <v>30</v>
      </c>
      <c r="E225" s="31">
        <f t="shared" si="4"/>
        <v>25927.35</v>
      </c>
      <c r="F225" s="130" t="s">
        <v>252</v>
      </c>
      <c r="G225">
        <v>222</v>
      </c>
    </row>
    <row r="226" spans="1:7" ht="13.5">
      <c r="A226" s="74">
        <f t="shared" si="5"/>
        <v>5</v>
      </c>
      <c r="B226" s="75">
        <v>39426</v>
      </c>
      <c r="C226" s="76" t="s">
        <v>95</v>
      </c>
      <c r="D226" s="78">
        <v>20</v>
      </c>
      <c r="E226" s="31">
        <f t="shared" si="4"/>
        <v>25947.35</v>
      </c>
      <c r="F226" s="130" t="s">
        <v>230</v>
      </c>
      <c r="G226">
        <v>223</v>
      </c>
    </row>
    <row r="227" spans="1:7" ht="13.5">
      <c r="A227" s="74">
        <f t="shared" si="5"/>
        <v>6</v>
      </c>
      <c r="B227" s="75">
        <v>39428</v>
      </c>
      <c r="C227" s="76" t="s">
        <v>95</v>
      </c>
      <c r="D227" s="78">
        <v>-21880</v>
      </c>
      <c r="E227" s="31">
        <f t="shared" si="4"/>
        <v>4067.3499999999985</v>
      </c>
      <c r="F227" s="130" t="s">
        <v>230</v>
      </c>
      <c r="G227">
        <v>224</v>
      </c>
    </row>
    <row r="228" spans="1:7" ht="13.5">
      <c r="A228" s="74">
        <f t="shared" si="5"/>
        <v>7</v>
      </c>
      <c r="B228" s="75">
        <v>39428</v>
      </c>
      <c r="C228" s="76" t="s">
        <v>78</v>
      </c>
      <c r="D228" s="78">
        <v>-0.5</v>
      </c>
      <c r="E228" s="31">
        <f t="shared" si="4"/>
        <v>4066.8499999999985</v>
      </c>
      <c r="F228" s="130" t="s">
        <v>251</v>
      </c>
      <c r="G228">
        <v>225</v>
      </c>
    </row>
    <row r="229" spans="1:7" ht="13.5">
      <c r="A229" s="74">
        <f t="shared" si="5"/>
        <v>8</v>
      </c>
      <c r="B229" s="75">
        <v>39430</v>
      </c>
      <c r="C229" s="76" t="s">
        <v>77</v>
      </c>
      <c r="D229" s="78">
        <v>-109.8</v>
      </c>
      <c r="E229" s="31">
        <f t="shared" si="4"/>
        <v>3957.0499999999984</v>
      </c>
      <c r="F229" s="130" t="s">
        <v>257</v>
      </c>
      <c r="G229">
        <v>226</v>
      </c>
    </row>
    <row r="230" spans="1:7" ht="13.5">
      <c r="A230" s="74">
        <f t="shared" si="5"/>
        <v>9</v>
      </c>
      <c r="B230" s="75">
        <v>39430</v>
      </c>
      <c r="C230" s="76" t="s">
        <v>78</v>
      </c>
      <c r="D230" s="78">
        <v>-0.5</v>
      </c>
      <c r="E230" s="31">
        <f t="shared" si="4"/>
        <v>3956.5499999999984</v>
      </c>
      <c r="F230" s="130" t="s">
        <v>251</v>
      </c>
      <c r="G230">
        <v>227</v>
      </c>
    </row>
    <row r="231" spans="1:7" ht="13.5">
      <c r="A231" s="74">
        <f t="shared" si="5"/>
        <v>10</v>
      </c>
      <c r="B231" s="75">
        <v>39430</v>
      </c>
      <c r="C231" s="76" t="s">
        <v>77</v>
      </c>
      <c r="D231" s="78">
        <v>-109.8</v>
      </c>
      <c r="E231" s="31">
        <f t="shared" si="4"/>
        <v>3846.749999999998</v>
      </c>
      <c r="F231" s="130" t="s">
        <v>257</v>
      </c>
      <c r="G231">
        <v>228</v>
      </c>
    </row>
    <row r="232" spans="1:7" ht="13.5">
      <c r="A232" s="74">
        <f t="shared" si="5"/>
        <v>11</v>
      </c>
      <c r="B232" s="75">
        <v>39430</v>
      </c>
      <c r="C232" s="76" t="s">
        <v>78</v>
      </c>
      <c r="D232" s="78">
        <v>-0.5</v>
      </c>
      <c r="E232" s="31">
        <f t="shared" si="4"/>
        <v>3846.249999999998</v>
      </c>
      <c r="F232" s="130" t="s">
        <v>251</v>
      </c>
      <c r="G232">
        <v>229</v>
      </c>
    </row>
    <row r="233" spans="1:7" ht="13.5">
      <c r="A233" s="74">
        <f t="shared" si="5"/>
        <v>12</v>
      </c>
      <c r="B233" s="75">
        <v>39443</v>
      </c>
      <c r="C233" s="76" t="s">
        <v>86</v>
      </c>
      <c r="D233" s="78">
        <v>-2</v>
      </c>
      <c r="E233" s="31">
        <f t="shared" si="4"/>
        <v>3844.249999999998</v>
      </c>
      <c r="F233" s="130" t="s">
        <v>251</v>
      </c>
      <c r="G233">
        <v>230</v>
      </c>
    </row>
    <row r="234" spans="1:7" ht="13.5">
      <c r="A234" s="74">
        <f t="shared" si="5"/>
        <v>13</v>
      </c>
      <c r="B234" s="75">
        <v>39443</v>
      </c>
      <c r="C234" s="76" t="s">
        <v>70</v>
      </c>
      <c r="D234" s="78">
        <v>120</v>
      </c>
      <c r="E234" s="31">
        <f t="shared" si="4"/>
        <v>3964.249999999998</v>
      </c>
      <c r="F234" s="130" t="s">
        <v>252</v>
      </c>
      <c r="G234">
        <v>231</v>
      </c>
    </row>
    <row r="235" spans="1:7" ht="13.5">
      <c r="A235" s="74">
        <f t="shared" si="5"/>
        <v>14</v>
      </c>
      <c r="B235" s="75">
        <v>39813</v>
      </c>
      <c r="C235" s="76" t="s">
        <v>70</v>
      </c>
      <c r="D235" s="78">
        <v>60</v>
      </c>
      <c r="E235" s="31">
        <f t="shared" si="4"/>
        <v>4024.249999999998</v>
      </c>
      <c r="F235" s="130" t="s">
        <v>252</v>
      </c>
      <c r="G235">
        <v>232</v>
      </c>
    </row>
    <row r="236" spans="1:7" ht="13.5">
      <c r="A236" s="74">
        <f t="shared" si="5"/>
        <v>15</v>
      </c>
      <c r="B236" s="75">
        <v>39813</v>
      </c>
      <c r="C236" s="76" t="s">
        <v>58</v>
      </c>
      <c r="D236" s="78">
        <v>0.07</v>
      </c>
      <c r="E236" s="31">
        <f t="shared" si="4"/>
        <v>4024.3199999999983</v>
      </c>
      <c r="F236" s="130" t="s">
        <v>256</v>
      </c>
      <c r="G236">
        <v>233</v>
      </c>
    </row>
    <row r="237" spans="1:6" ht="13.5">
      <c r="A237" s="79"/>
      <c r="B237" s="80"/>
      <c r="C237" s="79"/>
      <c r="D237" s="81">
        <f>SUM(D3:D236)</f>
        <v>4024.3199999999983</v>
      </c>
      <c r="E237" s="82">
        <f>E236</f>
        <v>4024.3199999999983</v>
      </c>
      <c r="F237" s="130" t="s">
        <v>183</v>
      </c>
    </row>
    <row r="238" spans="1:6" ht="12.75">
      <c r="A238" s="83"/>
      <c r="B238" s="84"/>
      <c r="C238" s="71"/>
      <c r="D238" s="85"/>
      <c r="E238" s="71"/>
      <c r="F238" s="130" t="s">
        <v>183</v>
      </c>
    </row>
    <row r="239" spans="1:6" ht="12.75">
      <c r="A239" s="34" t="s">
        <v>249</v>
      </c>
      <c r="B239" s="12"/>
      <c r="D239" s="14"/>
      <c r="E239" s="4"/>
      <c r="F239" s="130" t="s">
        <v>183</v>
      </c>
    </row>
    <row r="240" spans="1:6" ht="12.75">
      <c r="A240" s="5" t="s">
        <v>10</v>
      </c>
      <c r="B240" s="6" t="s">
        <v>1</v>
      </c>
      <c r="C240" s="5" t="s">
        <v>11</v>
      </c>
      <c r="D240" s="5" t="s">
        <v>12</v>
      </c>
      <c r="E240" s="5" t="s">
        <v>13</v>
      </c>
      <c r="F240" s="61" t="s">
        <v>183</v>
      </c>
    </row>
    <row r="241" spans="1:6" ht="13.5">
      <c r="A241" s="34"/>
      <c r="B241" s="35"/>
      <c r="C241" s="2" t="s">
        <v>43</v>
      </c>
      <c r="D241" s="129">
        <v>9944</v>
      </c>
      <c r="E241" s="20">
        <v>9944</v>
      </c>
      <c r="F241" s="130" t="s">
        <v>183</v>
      </c>
    </row>
    <row r="242" spans="1:7" ht="13.5">
      <c r="A242" s="21">
        <v>1</v>
      </c>
      <c r="B242" s="30">
        <v>39098</v>
      </c>
      <c r="C242" s="2" t="s">
        <v>41</v>
      </c>
      <c r="D242" s="8">
        <v>240</v>
      </c>
      <c r="E242" s="20">
        <f aca="true" t="shared" si="6" ref="E242:E257">E241+D242</f>
        <v>10184</v>
      </c>
      <c r="F242" s="131" t="s">
        <v>252</v>
      </c>
      <c r="G242">
        <v>234</v>
      </c>
    </row>
    <row r="243" spans="1:7" ht="13.5">
      <c r="A243" s="21">
        <v>2</v>
      </c>
      <c r="B243" s="30">
        <v>39100</v>
      </c>
      <c r="C243" s="2" t="s">
        <v>44</v>
      </c>
      <c r="D243" s="8">
        <v>-16.5</v>
      </c>
      <c r="E243" s="20">
        <f t="shared" si="6"/>
        <v>10167.5</v>
      </c>
      <c r="F243" s="131" t="s">
        <v>251</v>
      </c>
      <c r="G243">
        <v>235</v>
      </c>
    </row>
    <row r="244" spans="1:7" ht="13.5">
      <c r="A244" s="21">
        <v>3</v>
      </c>
      <c r="B244" s="21"/>
      <c r="C244" s="2" t="s">
        <v>5</v>
      </c>
      <c r="D244" s="8">
        <v>-144</v>
      </c>
      <c r="E244" s="20">
        <f t="shared" si="6"/>
        <v>10023.5</v>
      </c>
      <c r="F244" s="131" t="s">
        <v>261</v>
      </c>
      <c r="G244">
        <v>236</v>
      </c>
    </row>
    <row r="245" spans="1:7" ht="13.5">
      <c r="A245" s="21">
        <v>4</v>
      </c>
      <c r="B245" s="30">
        <v>39101</v>
      </c>
      <c r="C245" s="2" t="s">
        <v>52</v>
      </c>
      <c r="D245" s="8">
        <v>-240</v>
      </c>
      <c r="E245" s="20">
        <f t="shared" si="6"/>
        <v>9783.5</v>
      </c>
      <c r="F245" s="2" t="s">
        <v>262</v>
      </c>
      <c r="G245">
        <v>237</v>
      </c>
    </row>
    <row r="246" spans="1:7" ht="13.5">
      <c r="A246" s="21">
        <v>1</v>
      </c>
      <c r="B246" s="30">
        <v>39119</v>
      </c>
      <c r="C246" s="2" t="s">
        <v>22</v>
      </c>
      <c r="D246" s="8">
        <v>-5343.6</v>
      </c>
      <c r="E246" s="20">
        <f t="shared" si="6"/>
        <v>4439.9</v>
      </c>
      <c r="F246" s="131" t="s">
        <v>255</v>
      </c>
      <c r="G246">
        <v>238</v>
      </c>
    </row>
    <row r="247" spans="1:7" ht="13.5">
      <c r="A247" s="21">
        <v>2</v>
      </c>
      <c r="B247" s="30">
        <v>39120</v>
      </c>
      <c r="C247" s="2" t="s">
        <v>24</v>
      </c>
      <c r="D247" s="8">
        <v>-55</v>
      </c>
      <c r="E247" s="20">
        <f t="shared" si="6"/>
        <v>4384.9</v>
      </c>
      <c r="F247" s="131" t="s">
        <v>263</v>
      </c>
      <c r="G247">
        <v>239</v>
      </c>
    </row>
    <row r="248" spans="1:7" ht="13.5">
      <c r="A248" s="21">
        <v>3</v>
      </c>
      <c r="B248" s="30">
        <v>39121</v>
      </c>
      <c r="C248" s="2" t="s">
        <v>16</v>
      </c>
      <c r="D248" s="8">
        <v>-2122</v>
      </c>
      <c r="E248" s="20">
        <f t="shared" si="6"/>
        <v>2262.8999999999996</v>
      </c>
      <c r="F248" s="131" t="s">
        <v>264</v>
      </c>
      <c r="G248">
        <v>240</v>
      </c>
    </row>
    <row r="249" spans="1:7" ht="13.5">
      <c r="A249" s="21">
        <v>1</v>
      </c>
      <c r="B249" s="30">
        <v>39160</v>
      </c>
      <c r="C249" s="2" t="s">
        <v>50</v>
      </c>
      <c r="D249" s="8">
        <v>-33.61</v>
      </c>
      <c r="E249" s="20">
        <f t="shared" si="6"/>
        <v>2229.2899999999995</v>
      </c>
      <c r="F249" s="131" t="s">
        <v>265</v>
      </c>
      <c r="G249">
        <v>241</v>
      </c>
    </row>
    <row r="250" spans="1:7" ht="13.5">
      <c r="A250" s="21">
        <v>2</v>
      </c>
      <c r="B250" s="30">
        <v>39164</v>
      </c>
      <c r="C250" s="2" t="s">
        <v>60</v>
      </c>
      <c r="D250" s="8">
        <v>-300</v>
      </c>
      <c r="E250" s="20">
        <f t="shared" si="6"/>
        <v>1929.2899999999995</v>
      </c>
      <c r="F250" s="131" t="s">
        <v>259</v>
      </c>
      <c r="G250">
        <v>242</v>
      </c>
    </row>
    <row r="251" spans="1:7" ht="13.5">
      <c r="A251" s="21">
        <v>3</v>
      </c>
      <c r="B251" s="30">
        <v>39171</v>
      </c>
      <c r="C251" s="2" t="s">
        <v>53</v>
      </c>
      <c r="D251" s="8">
        <v>-105</v>
      </c>
      <c r="E251" s="20">
        <f t="shared" si="6"/>
        <v>1824.2899999999995</v>
      </c>
      <c r="F251" s="2" t="s">
        <v>268</v>
      </c>
      <c r="G251">
        <v>243</v>
      </c>
    </row>
    <row r="252" spans="1:7" ht="13.5">
      <c r="A252" s="21">
        <v>3</v>
      </c>
      <c r="B252" s="30">
        <v>39171</v>
      </c>
      <c r="C252" s="2" t="s">
        <v>59</v>
      </c>
      <c r="D252" s="8">
        <v>105</v>
      </c>
      <c r="E252" s="20">
        <f t="shared" si="6"/>
        <v>1929.2899999999995</v>
      </c>
      <c r="F252" s="131" t="s">
        <v>252</v>
      </c>
      <c r="G252">
        <v>244</v>
      </c>
    </row>
    <row r="253" spans="1:7" ht="13.5">
      <c r="A253" s="21">
        <v>1</v>
      </c>
      <c r="B253" s="30">
        <v>39179</v>
      </c>
      <c r="C253" s="2" t="s">
        <v>69</v>
      </c>
      <c r="D253" s="8">
        <v>-600</v>
      </c>
      <c r="E253" s="20">
        <f t="shared" si="6"/>
        <v>1329.2899999999995</v>
      </c>
      <c r="F253" s="131" t="s">
        <v>266</v>
      </c>
      <c r="G253">
        <v>245</v>
      </c>
    </row>
    <row r="254" spans="1:7" ht="13.5">
      <c r="A254" s="21">
        <v>2</v>
      </c>
      <c r="B254" s="30">
        <v>39185</v>
      </c>
      <c r="C254" s="2" t="s">
        <v>66</v>
      </c>
      <c r="D254" s="8">
        <v>-3.55</v>
      </c>
      <c r="E254" s="20">
        <f t="shared" si="6"/>
        <v>1325.7399999999996</v>
      </c>
      <c r="F254" s="131" t="s">
        <v>267</v>
      </c>
      <c r="G254">
        <v>246</v>
      </c>
    </row>
    <row r="255" spans="1:7" ht="13.5">
      <c r="A255" s="21">
        <v>3</v>
      </c>
      <c r="B255" s="30">
        <v>39193</v>
      </c>
      <c r="C255" s="2" t="s">
        <v>70</v>
      </c>
      <c r="D255" s="8">
        <v>720</v>
      </c>
      <c r="E255" s="20">
        <f t="shared" si="6"/>
        <v>2045.7399999999996</v>
      </c>
      <c r="F255" s="131" t="s">
        <v>252</v>
      </c>
      <c r="G255">
        <v>247</v>
      </c>
    </row>
    <row r="256" spans="1:7" ht="13.5">
      <c r="A256" s="21">
        <v>4</v>
      </c>
      <c r="B256" s="30">
        <v>39202</v>
      </c>
      <c r="C256" s="2" t="s">
        <v>72</v>
      </c>
      <c r="D256" s="8">
        <v>-3.55</v>
      </c>
      <c r="E256" s="20">
        <f t="shared" si="6"/>
        <v>2042.1899999999996</v>
      </c>
      <c r="F256" s="131" t="s">
        <v>267</v>
      </c>
      <c r="G256">
        <v>248</v>
      </c>
    </row>
    <row r="257" spans="1:7" ht="13.5">
      <c r="A257" s="83">
        <v>1</v>
      </c>
      <c r="B257" s="75">
        <v>39358</v>
      </c>
      <c r="C257" s="76" t="s">
        <v>92</v>
      </c>
      <c r="D257" s="85">
        <v>30</v>
      </c>
      <c r="E257" s="20">
        <f t="shared" si="6"/>
        <v>2072.1899999999996</v>
      </c>
      <c r="F257" s="131" t="s">
        <v>258</v>
      </c>
      <c r="G257">
        <v>249</v>
      </c>
    </row>
    <row r="258" spans="1:7" ht="13.5">
      <c r="A258" s="83">
        <v>2</v>
      </c>
      <c r="B258" s="75">
        <v>39361</v>
      </c>
      <c r="C258" s="76" t="s">
        <v>67</v>
      </c>
      <c r="D258" s="85">
        <v>305</v>
      </c>
      <c r="E258" s="99">
        <f aca="true" t="shared" si="7" ref="E258:E263">E257+D258</f>
        <v>2377.1899999999996</v>
      </c>
      <c r="F258" s="131" t="s">
        <v>252</v>
      </c>
      <c r="G258">
        <v>250</v>
      </c>
    </row>
    <row r="259" spans="1:7" ht="13.5">
      <c r="A259" s="83">
        <v>3</v>
      </c>
      <c r="B259" s="75">
        <v>39361</v>
      </c>
      <c r="C259" s="76" t="s">
        <v>92</v>
      </c>
      <c r="D259" s="85">
        <v>155</v>
      </c>
      <c r="E259" s="99">
        <f t="shared" si="7"/>
        <v>2532.1899999999996</v>
      </c>
      <c r="F259" s="131" t="s">
        <v>258</v>
      </c>
      <c r="G259">
        <v>251</v>
      </c>
    </row>
    <row r="260" spans="1:7" ht="13.5">
      <c r="A260" s="83">
        <v>4</v>
      </c>
      <c r="B260" s="75">
        <v>39361</v>
      </c>
      <c r="C260" s="101" t="s">
        <v>96</v>
      </c>
      <c r="D260" s="102">
        <v>-550</v>
      </c>
      <c r="E260" s="99">
        <f t="shared" si="7"/>
        <v>1982.1899999999996</v>
      </c>
      <c r="F260" s="131" t="s">
        <v>250</v>
      </c>
      <c r="G260">
        <v>252</v>
      </c>
    </row>
    <row r="261" spans="1:7" ht="13.5">
      <c r="A261" s="83">
        <v>5</v>
      </c>
      <c r="B261" s="75">
        <v>39361</v>
      </c>
      <c r="C261" s="101" t="s">
        <v>97</v>
      </c>
      <c r="D261" s="102">
        <v>-15</v>
      </c>
      <c r="E261" s="99">
        <f t="shared" si="7"/>
        <v>1967.1899999999996</v>
      </c>
      <c r="F261" s="131" t="s">
        <v>250</v>
      </c>
      <c r="G261">
        <v>253</v>
      </c>
    </row>
    <row r="262" spans="1:7" ht="13.5">
      <c r="A262" s="83">
        <v>6</v>
      </c>
      <c r="B262" s="75">
        <v>39363</v>
      </c>
      <c r="C262" s="101" t="s">
        <v>98</v>
      </c>
      <c r="D262" s="102">
        <v>-402.5</v>
      </c>
      <c r="E262" s="99">
        <f t="shared" si="7"/>
        <v>1564.6899999999996</v>
      </c>
      <c r="F262" s="131" t="s">
        <v>260</v>
      </c>
      <c r="G262">
        <v>254</v>
      </c>
    </row>
    <row r="263" spans="1:7" ht="27">
      <c r="A263" s="83">
        <v>1</v>
      </c>
      <c r="B263" s="75">
        <v>39391</v>
      </c>
      <c r="C263" s="119" t="s">
        <v>190</v>
      </c>
      <c r="D263" s="85">
        <v>15</v>
      </c>
      <c r="E263" s="99">
        <f t="shared" si="7"/>
        <v>1579.6899999999996</v>
      </c>
      <c r="F263" s="131" t="s">
        <v>258</v>
      </c>
      <c r="G263">
        <v>255</v>
      </c>
    </row>
    <row r="264" spans="1:7" ht="13.5">
      <c r="A264" s="83">
        <v>2</v>
      </c>
      <c r="B264" s="75">
        <v>39391</v>
      </c>
      <c r="C264" s="76" t="s">
        <v>191</v>
      </c>
      <c r="D264" s="85">
        <v>-13.5</v>
      </c>
      <c r="E264" s="120">
        <f aca="true" t="shared" si="8" ref="E264:E276">E263+D264</f>
        <v>1566.1899999999996</v>
      </c>
      <c r="F264" s="131" t="s">
        <v>267</v>
      </c>
      <c r="G264">
        <v>256</v>
      </c>
    </row>
    <row r="265" spans="1:7" ht="27">
      <c r="A265" s="83">
        <v>3</v>
      </c>
      <c r="B265" s="75">
        <v>39392</v>
      </c>
      <c r="C265" s="119" t="s">
        <v>192</v>
      </c>
      <c r="D265" s="85">
        <v>15</v>
      </c>
      <c r="E265" s="120">
        <f t="shared" si="8"/>
        <v>1581.1899999999996</v>
      </c>
      <c r="F265" s="131" t="s">
        <v>258</v>
      </c>
      <c r="G265">
        <v>257</v>
      </c>
    </row>
    <row r="266" spans="1:7" ht="13.5">
      <c r="A266" s="83">
        <v>4</v>
      </c>
      <c r="B266" s="75">
        <v>39410</v>
      </c>
      <c r="C266" s="76" t="s">
        <v>193</v>
      </c>
      <c r="D266" s="102">
        <v>-5.38</v>
      </c>
      <c r="E266" s="120">
        <f t="shared" si="8"/>
        <v>1575.8099999999995</v>
      </c>
      <c r="F266" s="131" t="s">
        <v>250</v>
      </c>
      <c r="G266">
        <v>258</v>
      </c>
    </row>
    <row r="267" spans="1:7" ht="27">
      <c r="A267" s="83">
        <v>5</v>
      </c>
      <c r="B267" s="75">
        <v>39410</v>
      </c>
      <c r="C267" s="119" t="s">
        <v>194</v>
      </c>
      <c r="D267" s="102">
        <v>15</v>
      </c>
      <c r="E267" s="120">
        <f t="shared" si="8"/>
        <v>1590.8099999999995</v>
      </c>
      <c r="F267" s="131" t="s">
        <v>258</v>
      </c>
      <c r="G267">
        <v>259</v>
      </c>
    </row>
    <row r="268" spans="1:7" ht="27">
      <c r="A268" s="83">
        <v>6</v>
      </c>
      <c r="B268" s="75">
        <v>39410</v>
      </c>
      <c r="C268" s="119" t="s">
        <v>195</v>
      </c>
      <c r="D268" s="102">
        <v>15</v>
      </c>
      <c r="E268" s="120">
        <f t="shared" si="8"/>
        <v>1605.8099999999995</v>
      </c>
      <c r="F268" s="131" t="s">
        <v>258</v>
      </c>
      <c r="G268">
        <v>260</v>
      </c>
    </row>
    <row r="269" spans="1:7" ht="27">
      <c r="A269" s="83">
        <v>7</v>
      </c>
      <c r="B269" s="75">
        <v>39410</v>
      </c>
      <c r="C269" s="119" t="s">
        <v>196</v>
      </c>
      <c r="D269" s="102">
        <v>15</v>
      </c>
      <c r="E269" s="120">
        <f t="shared" si="8"/>
        <v>1620.8099999999995</v>
      </c>
      <c r="F269" s="131" t="s">
        <v>258</v>
      </c>
      <c r="G269">
        <v>261</v>
      </c>
    </row>
    <row r="270" spans="1:7" ht="27">
      <c r="A270" s="83">
        <v>8</v>
      </c>
      <c r="B270" s="75">
        <v>39410</v>
      </c>
      <c r="C270" s="119" t="s">
        <v>197</v>
      </c>
      <c r="D270" s="102">
        <v>15</v>
      </c>
      <c r="E270" s="120">
        <f t="shared" si="8"/>
        <v>1635.8099999999995</v>
      </c>
      <c r="F270" s="131" t="s">
        <v>258</v>
      </c>
      <c r="G270">
        <v>262</v>
      </c>
    </row>
    <row r="271" spans="1:7" ht="27">
      <c r="A271" s="83">
        <v>9</v>
      </c>
      <c r="B271" s="75">
        <v>39410</v>
      </c>
      <c r="C271" s="119" t="s">
        <v>198</v>
      </c>
      <c r="D271" s="102">
        <v>15</v>
      </c>
      <c r="E271" s="120">
        <f t="shared" si="8"/>
        <v>1650.8099999999995</v>
      </c>
      <c r="F271" s="131" t="s">
        <v>258</v>
      </c>
      <c r="G271">
        <v>263</v>
      </c>
    </row>
    <row r="272" spans="1:7" ht="27">
      <c r="A272" s="83">
        <v>10</v>
      </c>
      <c r="B272" s="75">
        <v>39410</v>
      </c>
      <c r="C272" s="119" t="s">
        <v>199</v>
      </c>
      <c r="D272" s="102">
        <v>15</v>
      </c>
      <c r="E272" s="120">
        <f t="shared" si="8"/>
        <v>1665.8099999999995</v>
      </c>
      <c r="F272" s="131" t="s">
        <v>258</v>
      </c>
      <c r="G272">
        <v>264</v>
      </c>
    </row>
    <row r="273" spans="1:7" ht="27">
      <c r="A273" s="83">
        <v>11</v>
      </c>
      <c r="B273" s="75">
        <v>39410</v>
      </c>
      <c r="C273" s="119" t="s">
        <v>200</v>
      </c>
      <c r="D273" s="102">
        <v>15</v>
      </c>
      <c r="E273" s="120">
        <f t="shared" si="8"/>
        <v>1680.8099999999995</v>
      </c>
      <c r="F273" s="131" t="s">
        <v>258</v>
      </c>
      <c r="G273">
        <v>265</v>
      </c>
    </row>
    <row r="274" spans="1:7" ht="13.5">
      <c r="A274" s="83">
        <v>1</v>
      </c>
      <c r="B274" s="75">
        <v>39430</v>
      </c>
      <c r="C274" s="76" t="s">
        <v>245</v>
      </c>
      <c r="D274" s="127">
        <v>-173.8</v>
      </c>
      <c r="E274" s="120">
        <f t="shared" si="8"/>
        <v>1507.0099999999995</v>
      </c>
      <c r="F274" s="131" t="s">
        <v>260</v>
      </c>
      <c r="G274">
        <v>266</v>
      </c>
    </row>
    <row r="275" spans="1:7" ht="13.5">
      <c r="A275" s="83">
        <v>2</v>
      </c>
      <c r="B275" s="75">
        <v>39433</v>
      </c>
      <c r="C275" s="76" t="s">
        <v>246</v>
      </c>
      <c r="D275" s="85">
        <v>-13.51</v>
      </c>
      <c r="E275" s="120">
        <f t="shared" si="8"/>
        <v>1493.4999999999995</v>
      </c>
      <c r="F275" s="131" t="s">
        <v>265</v>
      </c>
      <c r="G275">
        <v>267</v>
      </c>
    </row>
    <row r="276" spans="1:7" ht="13.5">
      <c r="A276" s="83">
        <v>3</v>
      </c>
      <c r="B276" s="75">
        <v>39434</v>
      </c>
      <c r="C276" s="76" t="s">
        <v>247</v>
      </c>
      <c r="D276" s="127">
        <v>-43.87</v>
      </c>
      <c r="E276" s="120">
        <f t="shared" si="8"/>
        <v>1449.6299999999997</v>
      </c>
      <c r="F276" s="131" t="s">
        <v>260</v>
      </c>
      <c r="G276">
        <v>268</v>
      </c>
    </row>
    <row r="277" spans="1:6" ht="13.5">
      <c r="A277" s="128"/>
      <c r="B277" s="92"/>
      <c r="C277" s="71"/>
      <c r="D277" s="93">
        <f>SUM(D241:D276)</f>
        <v>1449.6299999999997</v>
      </c>
      <c r="E277" s="91">
        <f>E276</f>
        <v>1449.6299999999997</v>
      </c>
      <c r="F277" s="1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8"/>
  <sheetViews>
    <sheetView zoomScale="145" zoomScaleNormal="145" workbookViewId="0" topLeftCell="A1">
      <selection activeCell="E20" sqref="E20"/>
    </sheetView>
  </sheetViews>
  <sheetFormatPr defaultColWidth="9.140625" defaultRowHeight="12.75"/>
  <cols>
    <col min="3" max="3" width="29.140625" style="0" customWidth="1"/>
  </cols>
  <sheetData>
    <row r="1" spans="1:5" ht="12.75">
      <c r="A1" s="34" t="s">
        <v>28</v>
      </c>
      <c r="B1" s="3"/>
      <c r="C1" s="4"/>
      <c r="D1" s="4"/>
      <c r="E1" s="4"/>
    </row>
    <row r="2" spans="1:5" ht="12.75">
      <c r="A2" s="5" t="s">
        <v>10</v>
      </c>
      <c r="B2" s="6" t="s">
        <v>1</v>
      </c>
      <c r="C2" s="5" t="s">
        <v>11</v>
      </c>
      <c r="D2" s="5" t="s">
        <v>12</v>
      </c>
      <c r="E2" s="5" t="s">
        <v>13</v>
      </c>
    </row>
    <row r="3" spans="1:5" ht="13.5">
      <c r="A3" s="51">
        <v>1</v>
      </c>
      <c r="B3" s="30">
        <v>39096</v>
      </c>
      <c r="C3" s="2" t="s">
        <v>30</v>
      </c>
      <c r="D3" s="31">
        <v>240</v>
      </c>
      <c r="E3" s="31">
        <f>D3</f>
        <v>240</v>
      </c>
    </row>
    <row r="4" spans="1:5" ht="13.5">
      <c r="A4" s="51">
        <v>2</v>
      </c>
      <c r="B4" s="30">
        <v>39101</v>
      </c>
      <c r="C4" s="2" t="s">
        <v>55</v>
      </c>
      <c r="D4" s="31">
        <v>-48.5</v>
      </c>
      <c r="E4" s="31">
        <f aca="true" t="shared" si="0" ref="E4:E35">E3+D4</f>
        <v>191.5</v>
      </c>
    </row>
    <row r="5" spans="1:5" ht="13.5">
      <c r="A5" s="51">
        <v>3</v>
      </c>
      <c r="B5" s="30">
        <v>39109</v>
      </c>
      <c r="C5" s="2" t="s">
        <v>2</v>
      </c>
      <c r="D5" s="32">
        <v>120</v>
      </c>
      <c r="E5" s="31">
        <f t="shared" si="0"/>
        <v>311.5</v>
      </c>
    </row>
    <row r="6" spans="1:5" ht="13.5">
      <c r="A6" s="51">
        <v>4</v>
      </c>
      <c r="B6" s="30">
        <v>39111</v>
      </c>
      <c r="C6" s="2" t="s">
        <v>2</v>
      </c>
      <c r="D6" s="32">
        <v>130</v>
      </c>
      <c r="E6" s="31">
        <f t="shared" si="0"/>
        <v>441.5</v>
      </c>
    </row>
    <row r="7" spans="1:5" ht="13.5">
      <c r="A7" s="51">
        <v>5</v>
      </c>
      <c r="B7" s="30">
        <v>39114</v>
      </c>
      <c r="C7" s="2" t="s">
        <v>2</v>
      </c>
      <c r="D7" s="32">
        <v>120</v>
      </c>
      <c r="E7" s="31">
        <f t="shared" si="0"/>
        <v>561.5</v>
      </c>
    </row>
    <row r="8" spans="1:5" ht="13.5">
      <c r="A8" s="51">
        <v>6</v>
      </c>
      <c r="B8" s="30">
        <v>39114</v>
      </c>
      <c r="C8" s="2" t="s">
        <v>32</v>
      </c>
      <c r="D8" s="32">
        <v>-25</v>
      </c>
      <c r="E8" s="31">
        <f t="shared" si="0"/>
        <v>536.5</v>
      </c>
    </row>
    <row r="9" spans="1:5" ht="13.5">
      <c r="A9" s="51">
        <v>7</v>
      </c>
      <c r="B9" s="30">
        <v>39118</v>
      </c>
      <c r="C9" s="2" t="s">
        <v>2</v>
      </c>
      <c r="D9" s="32">
        <v>140</v>
      </c>
      <c r="E9" s="31">
        <f t="shared" si="0"/>
        <v>676.5</v>
      </c>
    </row>
    <row r="10" spans="1:5" ht="13.5">
      <c r="A10" s="51">
        <v>8</v>
      </c>
      <c r="B10" s="30">
        <v>39118</v>
      </c>
      <c r="C10" s="2" t="s">
        <v>45</v>
      </c>
      <c r="D10" s="32">
        <v>11</v>
      </c>
      <c r="E10" s="31">
        <f t="shared" si="0"/>
        <v>687.5</v>
      </c>
    </row>
    <row r="11" spans="1:5" ht="13.5">
      <c r="A11" s="51">
        <v>9</v>
      </c>
      <c r="B11" s="30">
        <v>39120</v>
      </c>
      <c r="C11" s="2" t="s">
        <v>2</v>
      </c>
      <c r="D11" s="32">
        <v>120</v>
      </c>
      <c r="E11" s="31">
        <f t="shared" si="0"/>
        <v>807.5</v>
      </c>
    </row>
    <row r="12" spans="1:5" ht="13.5">
      <c r="A12" s="51">
        <v>10</v>
      </c>
      <c r="B12" s="30">
        <v>39125</v>
      </c>
      <c r="C12" s="2" t="s">
        <v>2</v>
      </c>
      <c r="D12" s="32">
        <v>50</v>
      </c>
      <c r="E12" s="31">
        <f t="shared" si="0"/>
        <v>857.5</v>
      </c>
    </row>
    <row r="13" spans="1:5" ht="13.5">
      <c r="A13" s="51">
        <v>11</v>
      </c>
      <c r="B13" s="30">
        <v>39127</v>
      </c>
      <c r="C13" s="2" t="s">
        <v>2</v>
      </c>
      <c r="D13" s="32">
        <v>120</v>
      </c>
      <c r="E13" s="31">
        <f t="shared" si="0"/>
        <v>977.5</v>
      </c>
    </row>
    <row r="14" spans="1:5" ht="13.5">
      <c r="A14" s="51">
        <v>12</v>
      </c>
      <c r="B14" s="30">
        <v>39132</v>
      </c>
      <c r="C14" s="2" t="s">
        <v>29</v>
      </c>
      <c r="D14" s="32">
        <v>-20</v>
      </c>
      <c r="E14" s="31">
        <f t="shared" si="0"/>
        <v>957.5</v>
      </c>
    </row>
    <row r="15" spans="1:5" ht="13.5">
      <c r="A15" s="51">
        <v>13</v>
      </c>
      <c r="B15" s="30">
        <v>39139</v>
      </c>
      <c r="C15" s="2" t="s">
        <v>33</v>
      </c>
      <c r="D15" s="32">
        <v>-2</v>
      </c>
      <c r="E15" s="31">
        <f t="shared" si="0"/>
        <v>955.5</v>
      </c>
    </row>
    <row r="16" spans="1:5" ht="13.5">
      <c r="A16" s="51">
        <v>14</v>
      </c>
      <c r="B16" s="30">
        <v>39141</v>
      </c>
      <c r="C16" s="2" t="s">
        <v>2</v>
      </c>
      <c r="D16" s="32">
        <v>90</v>
      </c>
      <c r="E16" s="31">
        <f t="shared" si="0"/>
        <v>1045.5</v>
      </c>
    </row>
    <row r="17" spans="1:5" ht="13.5">
      <c r="A17" s="51">
        <v>15</v>
      </c>
      <c r="B17" s="30">
        <v>39142</v>
      </c>
      <c r="C17" s="2" t="s">
        <v>32</v>
      </c>
      <c r="D17" s="32">
        <v>-14</v>
      </c>
      <c r="E17" s="31">
        <f t="shared" si="0"/>
        <v>1031.5</v>
      </c>
    </row>
    <row r="18" spans="1:5" ht="13.5">
      <c r="A18" s="51">
        <v>16</v>
      </c>
      <c r="B18" s="30">
        <v>39146</v>
      </c>
      <c r="C18" s="2" t="s">
        <v>2</v>
      </c>
      <c r="D18" s="32">
        <v>240</v>
      </c>
      <c r="E18" s="31">
        <f t="shared" si="0"/>
        <v>1271.5</v>
      </c>
    </row>
    <row r="19" spans="1:5" ht="13.5">
      <c r="A19" s="51">
        <v>17</v>
      </c>
      <c r="B19" s="30">
        <v>39147</v>
      </c>
      <c r="C19" s="2" t="s">
        <v>2</v>
      </c>
      <c r="D19" s="32">
        <v>120</v>
      </c>
      <c r="E19" s="31">
        <f t="shared" si="0"/>
        <v>1391.5</v>
      </c>
    </row>
    <row r="20" spans="1:5" ht="13.5">
      <c r="A20" s="51">
        <v>18</v>
      </c>
      <c r="B20" s="30">
        <v>39148</v>
      </c>
      <c r="C20" s="2" t="s">
        <v>2</v>
      </c>
      <c r="D20" s="32">
        <v>180</v>
      </c>
      <c r="E20" s="31">
        <f t="shared" si="0"/>
        <v>1571.5</v>
      </c>
    </row>
    <row r="21" spans="1:5" ht="13.5">
      <c r="A21" s="51">
        <v>19</v>
      </c>
      <c r="B21" s="30">
        <v>39149</v>
      </c>
      <c r="C21" s="2" t="s">
        <v>2</v>
      </c>
      <c r="D21" s="32">
        <v>120</v>
      </c>
      <c r="E21" s="31">
        <f t="shared" si="0"/>
        <v>1691.5</v>
      </c>
    </row>
    <row r="22" spans="1:5" ht="13.5">
      <c r="A22" s="51">
        <v>20</v>
      </c>
      <c r="B22" s="30">
        <v>39153</v>
      </c>
      <c r="C22" s="2" t="s">
        <v>56</v>
      </c>
      <c r="D22" s="32">
        <v>-305.5</v>
      </c>
      <c r="E22" s="31">
        <f t="shared" si="0"/>
        <v>1386</v>
      </c>
    </row>
    <row r="23" spans="1:5" ht="13.5">
      <c r="A23" s="51">
        <v>21</v>
      </c>
      <c r="B23" s="30">
        <v>39153</v>
      </c>
      <c r="C23" s="2" t="s">
        <v>2</v>
      </c>
      <c r="D23" s="32">
        <v>190</v>
      </c>
      <c r="E23" s="31">
        <f t="shared" si="0"/>
        <v>1576</v>
      </c>
    </row>
    <row r="24" spans="1:5" ht="13.5">
      <c r="A24" s="51">
        <v>22</v>
      </c>
      <c r="B24" s="30">
        <v>39155</v>
      </c>
      <c r="C24" s="2" t="s">
        <v>2</v>
      </c>
      <c r="D24" s="32">
        <v>120</v>
      </c>
      <c r="E24" s="31">
        <f t="shared" si="0"/>
        <v>1696</v>
      </c>
    </row>
    <row r="25" spans="1:5" ht="13.5">
      <c r="A25" s="51">
        <v>23</v>
      </c>
      <c r="B25" s="30">
        <v>39156</v>
      </c>
      <c r="C25" s="2" t="s">
        <v>2</v>
      </c>
      <c r="D25" s="32">
        <v>120</v>
      </c>
      <c r="E25" s="31">
        <f t="shared" si="0"/>
        <v>1816</v>
      </c>
    </row>
    <row r="26" spans="1:5" ht="13.5">
      <c r="A26" s="51">
        <v>24</v>
      </c>
      <c r="B26" s="30">
        <v>39156</v>
      </c>
      <c r="C26" s="2" t="s">
        <v>57</v>
      </c>
      <c r="D26" s="32">
        <v>-426.28</v>
      </c>
      <c r="E26" s="31">
        <f t="shared" si="0"/>
        <v>1389.72</v>
      </c>
    </row>
    <row r="27" spans="1:5" ht="13.5">
      <c r="A27" s="51">
        <v>25</v>
      </c>
      <c r="B27" s="30">
        <v>39156</v>
      </c>
      <c r="C27" s="2" t="s">
        <v>61</v>
      </c>
      <c r="D27" s="32">
        <v>-488.5</v>
      </c>
      <c r="E27" s="31">
        <f t="shared" si="0"/>
        <v>901.22</v>
      </c>
    </row>
    <row r="28" spans="1:5" ht="13.5">
      <c r="A28" s="51">
        <v>26</v>
      </c>
      <c r="B28" s="30">
        <v>39160</v>
      </c>
      <c r="C28" s="2" t="s">
        <v>2</v>
      </c>
      <c r="D28" s="32">
        <v>10</v>
      </c>
      <c r="E28" s="31">
        <f t="shared" si="0"/>
        <v>911.22</v>
      </c>
    </row>
    <row r="29" spans="1:5" ht="13.5">
      <c r="A29" s="51">
        <v>27</v>
      </c>
      <c r="B29" s="30">
        <v>39162</v>
      </c>
      <c r="C29" s="2" t="s">
        <v>2</v>
      </c>
      <c r="D29" s="32">
        <v>60</v>
      </c>
      <c r="E29" s="31">
        <f t="shared" si="0"/>
        <v>971.22</v>
      </c>
    </row>
    <row r="30" spans="1:5" ht="13.5">
      <c r="A30" s="51">
        <v>28</v>
      </c>
      <c r="B30" s="30">
        <v>39162</v>
      </c>
      <c r="C30" s="2" t="s">
        <v>56</v>
      </c>
      <c r="D30" s="32">
        <v>-305.5</v>
      </c>
      <c r="E30" s="31">
        <f t="shared" si="0"/>
        <v>665.72</v>
      </c>
    </row>
    <row r="31" spans="1:5" ht="13.5">
      <c r="A31" s="51">
        <v>29</v>
      </c>
      <c r="B31" s="30">
        <v>39167</v>
      </c>
      <c r="C31" s="2" t="s">
        <v>33</v>
      </c>
      <c r="D31" s="32">
        <v>-2</v>
      </c>
      <c r="E31" s="31">
        <f t="shared" si="0"/>
        <v>663.72</v>
      </c>
    </row>
    <row r="32" spans="1:5" ht="13.5">
      <c r="A32" s="51">
        <v>30</v>
      </c>
      <c r="B32" s="30">
        <v>39167</v>
      </c>
      <c r="C32" s="2" t="s">
        <v>2</v>
      </c>
      <c r="D32" s="32">
        <v>240</v>
      </c>
      <c r="E32" s="31">
        <f t="shared" si="0"/>
        <v>903.72</v>
      </c>
    </row>
    <row r="33" spans="1:5" ht="13.5">
      <c r="A33" s="51">
        <v>31</v>
      </c>
      <c r="B33" s="30">
        <v>39169</v>
      </c>
      <c r="C33" s="2" t="s">
        <v>2</v>
      </c>
      <c r="D33" s="32">
        <v>120</v>
      </c>
      <c r="E33" s="31">
        <f t="shared" si="0"/>
        <v>1023.72</v>
      </c>
    </row>
    <row r="34" spans="1:5" ht="13.5">
      <c r="A34" s="51">
        <v>32</v>
      </c>
      <c r="B34" s="30">
        <v>39171</v>
      </c>
      <c r="C34" s="2" t="s">
        <v>57</v>
      </c>
      <c r="D34" s="32">
        <v>-96.88</v>
      </c>
      <c r="E34" s="31">
        <f t="shared" si="0"/>
        <v>926.84</v>
      </c>
    </row>
    <row r="35" spans="1:5" ht="13.5">
      <c r="A35" s="51">
        <v>33</v>
      </c>
      <c r="B35" s="30">
        <v>39172</v>
      </c>
      <c r="C35" s="2" t="s">
        <v>58</v>
      </c>
      <c r="D35" s="32">
        <v>0.01</v>
      </c>
      <c r="E35" s="31">
        <f t="shared" si="0"/>
        <v>926.85</v>
      </c>
    </row>
    <row r="36" spans="1:5" ht="13.5">
      <c r="A36" s="44"/>
      <c r="B36" s="43" t="s">
        <v>62</v>
      </c>
      <c r="C36" s="44"/>
      <c r="D36" s="54" t="s">
        <v>54</v>
      </c>
      <c r="E36" s="55">
        <f>E35</f>
        <v>926.85</v>
      </c>
    </row>
    <row r="37" spans="1:5" ht="12.75">
      <c r="A37" s="21"/>
      <c r="B37" s="7"/>
      <c r="C37" s="4"/>
      <c r="D37" s="8"/>
      <c r="E37" s="4"/>
    </row>
    <row r="38" spans="1:5" ht="13.5">
      <c r="A38" s="34" t="s">
        <v>28</v>
      </c>
      <c r="B38" s="3"/>
      <c r="C38" s="40" t="s">
        <v>68</v>
      </c>
      <c r="D38" s="4"/>
      <c r="E38" s="4"/>
    </row>
    <row r="39" spans="1:5" ht="12.75">
      <c r="A39" s="5" t="s">
        <v>10</v>
      </c>
      <c r="B39" s="6" t="s">
        <v>1</v>
      </c>
      <c r="C39" s="5" t="s">
        <v>11</v>
      </c>
      <c r="D39" s="5" t="s">
        <v>12</v>
      </c>
      <c r="E39" s="5" t="s">
        <v>13</v>
      </c>
    </row>
    <row r="40" spans="1:5" ht="13.5">
      <c r="A40" s="51"/>
      <c r="B40" s="30">
        <v>39172</v>
      </c>
      <c r="C40" s="2" t="s">
        <v>13</v>
      </c>
      <c r="D40" s="31"/>
      <c r="E40" s="31">
        <v>926.85</v>
      </c>
    </row>
    <row r="41" spans="1:5" ht="13.5">
      <c r="A41" s="51">
        <v>1</v>
      </c>
      <c r="B41" s="30">
        <v>39174</v>
      </c>
      <c r="C41" s="2" t="s">
        <v>67</v>
      </c>
      <c r="D41" s="31">
        <v>120</v>
      </c>
      <c r="E41" s="31">
        <f aca="true" t="shared" si="1" ref="E41:E56">E40+D41</f>
        <v>1046.85</v>
      </c>
    </row>
    <row r="42" spans="1:5" ht="13.5">
      <c r="A42" s="51">
        <v>2</v>
      </c>
      <c r="B42" s="30">
        <v>39174</v>
      </c>
      <c r="C42" s="2" t="s">
        <v>32</v>
      </c>
      <c r="D42" s="32">
        <v>-14</v>
      </c>
      <c r="E42" s="31">
        <f t="shared" si="1"/>
        <v>1032.85</v>
      </c>
    </row>
    <row r="43" spans="1:5" ht="13.5">
      <c r="A43" s="51">
        <v>3</v>
      </c>
      <c r="B43" s="30">
        <v>39175</v>
      </c>
      <c r="C43" s="2" t="s">
        <v>67</v>
      </c>
      <c r="D43" s="32">
        <v>120</v>
      </c>
      <c r="E43" s="31">
        <f t="shared" si="1"/>
        <v>1152.85</v>
      </c>
    </row>
    <row r="44" spans="1:5" ht="13.5">
      <c r="A44" s="51">
        <v>4</v>
      </c>
      <c r="B44" s="30">
        <v>39182</v>
      </c>
      <c r="C44" s="2" t="s">
        <v>67</v>
      </c>
      <c r="D44" s="32">
        <v>20</v>
      </c>
      <c r="E44" s="31">
        <f t="shared" si="1"/>
        <v>1172.85</v>
      </c>
    </row>
    <row r="45" spans="1:5" ht="13.5">
      <c r="A45" s="51">
        <v>5</v>
      </c>
      <c r="B45" s="30">
        <v>39185</v>
      </c>
      <c r="C45" s="2" t="s">
        <v>61</v>
      </c>
      <c r="D45" s="32">
        <v>-207.9</v>
      </c>
      <c r="E45" s="31">
        <f t="shared" si="1"/>
        <v>964.9499999999999</v>
      </c>
    </row>
    <row r="46" spans="1:5" ht="13.5">
      <c r="A46" s="51">
        <v>6</v>
      </c>
      <c r="B46" s="30">
        <v>39185</v>
      </c>
      <c r="C46" s="2" t="s">
        <v>67</v>
      </c>
      <c r="D46" s="32">
        <v>20</v>
      </c>
      <c r="E46" s="31">
        <f t="shared" si="1"/>
        <v>984.9499999999999</v>
      </c>
    </row>
    <row r="47" spans="1:5" ht="13.5">
      <c r="A47" s="51">
        <v>7</v>
      </c>
      <c r="B47" s="30">
        <v>39191</v>
      </c>
      <c r="C47" s="2" t="s">
        <v>67</v>
      </c>
      <c r="D47" s="32">
        <v>10</v>
      </c>
      <c r="E47" s="31">
        <f t="shared" si="1"/>
        <v>994.9499999999999</v>
      </c>
    </row>
    <row r="48" spans="1:5" ht="13.5">
      <c r="A48" s="51">
        <v>8</v>
      </c>
      <c r="B48" s="30">
        <v>39192</v>
      </c>
      <c r="C48" s="2" t="s">
        <v>67</v>
      </c>
      <c r="D48" s="32">
        <v>240</v>
      </c>
      <c r="E48" s="31">
        <f t="shared" si="1"/>
        <v>1234.9499999999998</v>
      </c>
    </row>
    <row r="49" spans="1:5" ht="13.5">
      <c r="A49" s="51">
        <v>9</v>
      </c>
      <c r="B49" s="30">
        <v>39195</v>
      </c>
      <c r="C49" s="2" t="s">
        <v>71</v>
      </c>
      <c r="D49" s="32">
        <v>-610.5</v>
      </c>
      <c r="E49" s="31">
        <f t="shared" si="1"/>
        <v>624.4499999999998</v>
      </c>
    </row>
    <row r="50" spans="1:5" ht="13.5">
      <c r="A50" s="51">
        <v>10</v>
      </c>
      <c r="B50" s="30">
        <v>39195</v>
      </c>
      <c r="C50" s="2" t="s">
        <v>67</v>
      </c>
      <c r="D50" s="32">
        <v>480</v>
      </c>
      <c r="E50" s="31">
        <f t="shared" si="1"/>
        <v>1104.4499999999998</v>
      </c>
    </row>
    <row r="51" spans="1:5" ht="13.5">
      <c r="A51" s="51">
        <v>11</v>
      </c>
      <c r="B51" s="30">
        <v>39196</v>
      </c>
      <c r="C51" s="2" t="s">
        <v>67</v>
      </c>
      <c r="D51" s="32">
        <v>140</v>
      </c>
      <c r="E51" s="31">
        <f t="shared" si="1"/>
        <v>1244.4499999999998</v>
      </c>
    </row>
    <row r="52" spans="1:5" ht="13.5">
      <c r="A52" s="51">
        <v>12</v>
      </c>
      <c r="B52" s="30">
        <v>39197</v>
      </c>
      <c r="C52" s="2" t="s">
        <v>67</v>
      </c>
      <c r="D52" s="32">
        <v>240</v>
      </c>
      <c r="E52" s="31">
        <f t="shared" si="1"/>
        <v>1484.4499999999998</v>
      </c>
    </row>
    <row r="53" spans="1:5" ht="13.5">
      <c r="A53" s="51">
        <v>13</v>
      </c>
      <c r="B53" s="30">
        <v>39198</v>
      </c>
      <c r="C53" s="2" t="s">
        <v>33</v>
      </c>
      <c r="D53" s="32">
        <v>-2</v>
      </c>
      <c r="E53" s="31">
        <f t="shared" si="1"/>
        <v>1482.4499999999998</v>
      </c>
    </row>
    <row r="54" spans="1:5" ht="13.5">
      <c r="A54" s="51">
        <v>14</v>
      </c>
      <c r="B54" s="30">
        <v>39198</v>
      </c>
      <c r="C54" s="2" t="s">
        <v>67</v>
      </c>
      <c r="D54" s="32">
        <v>60</v>
      </c>
      <c r="E54" s="31">
        <f t="shared" si="1"/>
        <v>1542.4499999999998</v>
      </c>
    </row>
    <row r="55" spans="1:5" ht="13.5">
      <c r="A55" s="51">
        <v>15</v>
      </c>
      <c r="B55" s="30">
        <v>39199</v>
      </c>
      <c r="C55" s="2" t="s">
        <v>67</v>
      </c>
      <c r="D55" s="32">
        <v>120</v>
      </c>
      <c r="E55" s="31">
        <f t="shared" si="1"/>
        <v>1662.4499999999998</v>
      </c>
    </row>
    <row r="56" spans="1:5" ht="13.5">
      <c r="A56" s="51">
        <v>16</v>
      </c>
      <c r="B56" s="30">
        <v>39202</v>
      </c>
      <c r="C56" s="2" t="s">
        <v>67</v>
      </c>
      <c r="D56" s="32">
        <v>120</v>
      </c>
      <c r="E56" s="31">
        <f t="shared" si="1"/>
        <v>1782.4499999999998</v>
      </c>
    </row>
    <row r="57" spans="1:5" ht="13.5">
      <c r="A57" s="44"/>
      <c r="B57" s="43" t="s">
        <v>73</v>
      </c>
      <c r="C57" s="44"/>
      <c r="D57" s="54" t="s">
        <v>54</v>
      </c>
      <c r="E57" s="55">
        <f>E56</f>
        <v>1782.4499999999998</v>
      </c>
    </row>
    <row r="58" spans="1:5" ht="12.75">
      <c r="A58" s="21"/>
      <c r="B58" s="7"/>
      <c r="C58" s="4"/>
      <c r="D58" s="8"/>
      <c r="E58" s="4"/>
    </row>
    <row r="59" spans="1:5" ht="13.5">
      <c r="A59" s="68" t="s">
        <v>28</v>
      </c>
      <c r="B59" s="69"/>
      <c r="C59" s="70" t="s">
        <v>75</v>
      </c>
      <c r="D59" s="71"/>
      <c r="E59" s="71"/>
    </row>
    <row r="60" spans="1:5" ht="12.75">
      <c r="A60" s="72" t="s">
        <v>10</v>
      </c>
      <c r="B60" s="73" t="s">
        <v>1</v>
      </c>
      <c r="C60" s="72" t="s">
        <v>11</v>
      </c>
      <c r="D60" s="72" t="s">
        <v>12</v>
      </c>
      <c r="E60" s="72" t="s">
        <v>13</v>
      </c>
    </row>
    <row r="61" spans="1:5" ht="13.5">
      <c r="A61" s="74"/>
      <c r="B61" s="75">
        <v>39202</v>
      </c>
      <c r="C61" s="76" t="s">
        <v>13</v>
      </c>
      <c r="D61" s="77"/>
      <c r="E61" s="77">
        <v>1782.45</v>
      </c>
    </row>
    <row r="62" spans="1:5" ht="13.5">
      <c r="A62" s="74">
        <v>1</v>
      </c>
      <c r="B62" s="75">
        <v>39204</v>
      </c>
      <c r="C62" s="76" t="s">
        <v>76</v>
      </c>
      <c r="D62" s="78">
        <v>-14</v>
      </c>
      <c r="E62" s="77">
        <f aca="true" t="shared" si="2" ref="E62:E75">E61+D62</f>
        <v>1768.45</v>
      </c>
    </row>
    <row r="63" spans="1:5" ht="13.5">
      <c r="A63" s="74">
        <v>2</v>
      </c>
      <c r="B63" s="75">
        <v>39204</v>
      </c>
      <c r="C63" s="76" t="s">
        <v>67</v>
      </c>
      <c r="D63" s="78">
        <v>120</v>
      </c>
      <c r="E63" s="77">
        <f t="shared" si="2"/>
        <v>1888.45</v>
      </c>
    </row>
    <row r="64" spans="1:5" ht="13.5">
      <c r="A64" s="74">
        <v>3</v>
      </c>
      <c r="B64" s="75">
        <v>39212</v>
      </c>
      <c r="C64" s="76" t="s">
        <v>67</v>
      </c>
      <c r="D64" s="78">
        <v>10</v>
      </c>
      <c r="E64" s="77">
        <f t="shared" si="2"/>
        <v>1898.45</v>
      </c>
    </row>
    <row r="65" spans="1:5" ht="13.5">
      <c r="A65" s="74">
        <v>4</v>
      </c>
      <c r="B65" s="75">
        <v>39216</v>
      </c>
      <c r="C65" s="76" t="s">
        <v>67</v>
      </c>
      <c r="D65" s="78">
        <v>120</v>
      </c>
      <c r="E65" s="77">
        <f t="shared" si="2"/>
        <v>2018.45</v>
      </c>
    </row>
    <row r="66" spans="1:5" ht="13.5">
      <c r="A66" s="74">
        <v>5</v>
      </c>
      <c r="B66" s="75">
        <v>39217</v>
      </c>
      <c r="C66" s="76" t="s">
        <v>77</v>
      </c>
      <c r="D66" s="78">
        <v>-109.8</v>
      </c>
      <c r="E66" s="77">
        <f t="shared" si="2"/>
        <v>1908.65</v>
      </c>
    </row>
    <row r="67" spans="1:5" ht="13.5">
      <c r="A67" s="74">
        <v>6</v>
      </c>
      <c r="B67" s="75">
        <v>39217</v>
      </c>
      <c r="C67" s="76" t="s">
        <v>78</v>
      </c>
      <c r="D67" s="78">
        <v>-0.5</v>
      </c>
      <c r="E67" s="77">
        <f t="shared" si="2"/>
        <v>1908.15</v>
      </c>
    </row>
    <row r="68" spans="1:5" ht="13.5">
      <c r="A68" s="74">
        <v>7</v>
      </c>
      <c r="B68" s="75">
        <v>39218</v>
      </c>
      <c r="C68" s="76" t="s">
        <v>67</v>
      </c>
      <c r="D68" s="78">
        <v>120</v>
      </c>
      <c r="E68" s="77">
        <f t="shared" si="2"/>
        <v>2028.15</v>
      </c>
    </row>
    <row r="69" spans="1:5" ht="13.5">
      <c r="A69" s="74">
        <v>8</v>
      </c>
      <c r="B69" s="75">
        <v>39223</v>
      </c>
      <c r="C69" s="76" t="s">
        <v>67</v>
      </c>
      <c r="D69" s="78">
        <v>120</v>
      </c>
      <c r="E69" s="77">
        <f t="shared" si="2"/>
        <v>2148.15</v>
      </c>
    </row>
    <row r="70" spans="1:5" ht="13.5">
      <c r="A70" s="74">
        <v>9</v>
      </c>
      <c r="B70" s="75">
        <v>39225</v>
      </c>
      <c r="C70" s="76" t="s">
        <v>67</v>
      </c>
      <c r="D70" s="78">
        <v>30</v>
      </c>
      <c r="E70" s="77">
        <f t="shared" si="2"/>
        <v>2178.15</v>
      </c>
    </row>
    <row r="71" spans="1:5" ht="13.5">
      <c r="A71" s="74">
        <v>10</v>
      </c>
      <c r="B71" s="75">
        <v>39230</v>
      </c>
      <c r="C71" s="76" t="s">
        <v>78</v>
      </c>
      <c r="D71" s="78">
        <v>-2</v>
      </c>
      <c r="E71" s="77">
        <f t="shared" si="2"/>
        <v>2176.15</v>
      </c>
    </row>
    <row r="72" spans="1:5" ht="13.5">
      <c r="A72" s="74">
        <v>11</v>
      </c>
      <c r="B72" s="75">
        <v>39232</v>
      </c>
      <c r="C72" s="76" t="s">
        <v>80</v>
      </c>
      <c r="D72" s="78">
        <v>-305</v>
      </c>
      <c r="E72" s="77">
        <f t="shared" si="2"/>
        <v>1871.15</v>
      </c>
    </row>
    <row r="73" spans="1:5" ht="13.5">
      <c r="A73" s="74">
        <v>12</v>
      </c>
      <c r="B73" s="75">
        <v>39232</v>
      </c>
      <c r="C73" s="76" t="s">
        <v>78</v>
      </c>
      <c r="D73" s="78">
        <v>-0.5</v>
      </c>
      <c r="E73" s="77">
        <f t="shared" si="2"/>
        <v>1870.65</v>
      </c>
    </row>
    <row r="74" spans="1:5" ht="13.5">
      <c r="A74" s="74">
        <v>13</v>
      </c>
      <c r="B74" s="75">
        <v>39232</v>
      </c>
      <c r="C74" s="76" t="s">
        <v>67</v>
      </c>
      <c r="D74" s="78">
        <v>120</v>
      </c>
      <c r="E74" s="77">
        <f t="shared" si="2"/>
        <v>1990.65</v>
      </c>
    </row>
    <row r="75" spans="1:5" ht="13.5">
      <c r="A75" s="74">
        <v>14</v>
      </c>
      <c r="B75" s="75">
        <v>39233</v>
      </c>
      <c r="C75" s="76" t="s">
        <v>67</v>
      </c>
      <c r="D75" s="78">
        <v>130</v>
      </c>
      <c r="E75" s="77">
        <f t="shared" si="2"/>
        <v>2120.65</v>
      </c>
    </row>
    <row r="76" spans="1:5" ht="13.5">
      <c r="A76" s="79"/>
      <c r="B76" s="80"/>
      <c r="C76" s="79"/>
      <c r="D76" s="81" t="s">
        <v>54</v>
      </c>
      <c r="E76" s="82">
        <f>E75</f>
        <v>2120.65</v>
      </c>
    </row>
    <row r="77" spans="1:5" ht="12.75">
      <c r="A77" s="83"/>
      <c r="B77" s="84"/>
      <c r="C77" s="71"/>
      <c r="D77" s="85"/>
      <c r="E77" s="71"/>
    </row>
    <row r="78" spans="1:5" ht="13.5">
      <c r="A78" s="68" t="s">
        <v>28</v>
      </c>
      <c r="B78" s="69"/>
      <c r="C78" s="70" t="s">
        <v>82</v>
      </c>
      <c r="D78" s="71"/>
      <c r="E78" s="71"/>
    </row>
    <row r="79" spans="1:5" ht="12.75">
      <c r="A79" s="72" t="s">
        <v>10</v>
      </c>
      <c r="B79" s="73" t="s">
        <v>1</v>
      </c>
      <c r="C79" s="72" t="s">
        <v>11</v>
      </c>
      <c r="D79" s="72" t="s">
        <v>12</v>
      </c>
      <c r="E79" s="72" t="s">
        <v>13</v>
      </c>
    </row>
    <row r="80" spans="1:5" ht="13.5">
      <c r="A80" s="74"/>
      <c r="B80" s="75">
        <v>39233</v>
      </c>
      <c r="C80" s="76" t="s">
        <v>13</v>
      </c>
      <c r="D80" s="77"/>
      <c r="E80" s="77">
        <v>2120.65</v>
      </c>
    </row>
    <row r="81" spans="1:5" ht="13.5">
      <c r="A81" s="74">
        <v>1</v>
      </c>
      <c r="B81" s="75">
        <v>39234</v>
      </c>
      <c r="C81" s="76" t="s">
        <v>76</v>
      </c>
      <c r="D81" s="78">
        <v>-14</v>
      </c>
      <c r="E81" s="77">
        <f aca="true" t="shared" si="3" ref="E81:E92">E80+D81</f>
        <v>2106.65</v>
      </c>
    </row>
    <row r="82" spans="1:5" ht="13.5">
      <c r="A82" s="74">
        <v>2</v>
      </c>
      <c r="B82" s="75">
        <v>39238</v>
      </c>
      <c r="C82" s="76" t="s">
        <v>83</v>
      </c>
      <c r="D82" s="78">
        <v>-63</v>
      </c>
      <c r="E82" s="77">
        <f t="shared" si="3"/>
        <v>2043.65</v>
      </c>
    </row>
    <row r="83" spans="1:5" ht="13.5">
      <c r="A83" s="74">
        <v>3</v>
      </c>
      <c r="B83" s="75">
        <v>39238</v>
      </c>
      <c r="C83" s="76" t="s">
        <v>84</v>
      </c>
      <c r="D83" s="78">
        <v>-0.5</v>
      </c>
      <c r="E83" s="77">
        <f t="shared" si="3"/>
        <v>2043.15</v>
      </c>
    </row>
    <row r="84" spans="1:5" ht="13.5">
      <c r="A84" s="74">
        <v>4</v>
      </c>
      <c r="B84" s="75">
        <v>39239</v>
      </c>
      <c r="C84" s="76" t="s">
        <v>67</v>
      </c>
      <c r="D84" s="78">
        <v>190</v>
      </c>
      <c r="E84" s="77">
        <f t="shared" si="3"/>
        <v>2233.15</v>
      </c>
    </row>
    <row r="85" spans="1:5" ht="13.5">
      <c r="A85" s="74">
        <v>5</v>
      </c>
      <c r="B85" s="75">
        <v>39241</v>
      </c>
      <c r="C85" s="76" t="s">
        <v>77</v>
      </c>
      <c r="D85" s="78">
        <v>-109.8</v>
      </c>
      <c r="E85" s="77">
        <f t="shared" si="3"/>
        <v>2123.35</v>
      </c>
    </row>
    <row r="86" spans="1:5" ht="13.5">
      <c r="A86" s="74">
        <v>6</v>
      </c>
      <c r="B86" s="75">
        <v>39241</v>
      </c>
      <c r="C86" s="76" t="s">
        <v>78</v>
      </c>
      <c r="D86" s="78">
        <v>-0.5</v>
      </c>
      <c r="E86" s="77">
        <f t="shared" si="3"/>
        <v>2122.85</v>
      </c>
    </row>
    <row r="87" spans="1:5" ht="13.5">
      <c r="A87" s="74">
        <v>7</v>
      </c>
      <c r="B87" s="75">
        <v>39244</v>
      </c>
      <c r="C87" s="76" t="s">
        <v>67</v>
      </c>
      <c r="D87" s="78">
        <v>10</v>
      </c>
      <c r="E87" s="77">
        <f t="shared" si="3"/>
        <v>2132.85</v>
      </c>
    </row>
    <row r="88" spans="1:5" ht="13.5">
      <c r="A88" s="74">
        <v>8</v>
      </c>
      <c r="B88" s="75">
        <v>39246</v>
      </c>
      <c r="C88" s="76" t="s">
        <v>67</v>
      </c>
      <c r="D88" s="78">
        <v>120</v>
      </c>
      <c r="E88" s="77">
        <f t="shared" si="3"/>
        <v>2252.85</v>
      </c>
    </row>
    <row r="89" spans="1:5" ht="13.5">
      <c r="A89" s="74">
        <v>9</v>
      </c>
      <c r="B89" s="75">
        <v>39254</v>
      </c>
      <c r="C89" s="76" t="s">
        <v>67</v>
      </c>
      <c r="D89" s="78">
        <v>120</v>
      </c>
      <c r="E89" s="77">
        <f t="shared" si="3"/>
        <v>2372.85</v>
      </c>
    </row>
    <row r="90" spans="1:5" ht="13.5">
      <c r="A90" s="74">
        <v>10</v>
      </c>
      <c r="B90" s="75">
        <v>39258</v>
      </c>
      <c r="C90" s="76" t="s">
        <v>67</v>
      </c>
      <c r="D90" s="78">
        <v>120</v>
      </c>
      <c r="E90" s="77">
        <f t="shared" si="3"/>
        <v>2492.85</v>
      </c>
    </row>
    <row r="91" spans="1:5" ht="13.5">
      <c r="A91" s="74">
        <v>11</v>
      </c>
      <c r="B91" s="75">
        <v>39259</v>
      </c>
      <c r="C91" s="76" t="s">
        <v>78</v>
      </c>
      <c r="D91" s="78">
        <v>-2</v>
      </c>
      <c r="E91" s="77">
        <f t="shared" si="3"/>
        <v>2490.85</v>
      </c>
    </row>
    <row r="92" spans="1:5" ht="13.5">
      <c r="A92" s="74">
        <v>12</v>
      </c>
      <c r="B92" s="75">
        <v>39263</v>
      </c>
      <c r="C92" s="76" t="s">
        <v>58</v>
      </c>
      <c r="D92" s="78">
        <v>0.03</v>
      </c>
      <c r="E92" s="77">
        <f t="shared" si="3"/>
        <v>2490.88</v>
      </c>
    </row>
    <row r="93" spans="1:5" ht="13.5">
      <c r="A93" s="79"/>
      <c r="B93" s="80"/>
      <c r="C93" s="79"/>
      <c r="D93" s="81" t="s">
        <v>54</v>
      </c>
      <c r="E93" s="82">
        <f>E92</f>
        <v>2490.88</v>
      </c>
    </row>
    <row r="94" spans="1:5" ht="12.75">
      <c r="A94" s="83"/>
      <c r="B94" s="84"/>
      <c r="C94" s="71"/>
      <c r="D94" s="85"/>
      <c r="E94" s="71"/>
    </row>
    <row r="95" spans="1:5" ht="13.5">
      <c r="A95" s="68" t="s">
        <v>28</v>
      </c>
      <c r="B95" s="69"/>
      <c r="C95" s="70" t="s">
        <v>85</v>
      </c>
      <c r="D95" s="71"/>
      <c r="E95" s="71"/>
    </row>
    <row r="96" spans="1:5" ht="12.75">
      <c r="A96" s="72" t="s">
        <v>10</v>
      </c>
      <c r="B96" s="73" t="s">
        <v>1</v>
      </c>
      <c r="C96" s="72" t="s">
        <v>11</v>
      </c>
      <c r="D96" s="72" t="s">
        <v>12</v>
      </c>
      <c r="E96" s="72" t="s">
        <v>13</v>
      </c>
    </row>
    <row r="97" spans="1:5" ht="13.5">
      <c r="A97" s="74"/>
      <c r="B97" s="75">
        <v>39263</v>
      </c>
      <c r="C97" s="76" t="s">
        <v>13</v>
      </c>
      <c r="D97" s="77"/>
      <c r="E97" s="77">
        <v>2490.88</v>
      </c>
    </row>
    <row r="98" spans="1:5" ht="13.5">
      <c r="A98" s="74">
        <v>1</v>
      </c>
      <c r="B98" s="75">
        <v>39265</v>
      </c>
      <c r="C98" s="76" t="s">
        <v>67</v>
      </c>
      <c r="D98" s="78">
        <v>210</v>
      </c>
      <c r="E98" s="77">
        <f aca="true" t="shared" si="4" ref="E98:E110">E97+D98</f>
        <v>2700.88</v>
      </c>
    </row>
    <row r="99" spans="1:5" ht="13.5">
      <c r="A99" s="74">
        <v>2</v>
      </c>
      <c r="B99" s="75">
        <v>39265</v>
      </c>
      <c r="C99" s="76" t="s">
        <v>76</v>
      </c>
      <c r="D99" s="78">
        <v>-14</v>
      </c>
      <c r="E99" s="77">
        <f t="shared" si="4"/>
        <v>2686.88</v>
      </c>
    </row>
    <row r="100" spans="1:5" ht="13.5">
      <c r="A100" s="74">
        <v>3</v>
      </c>
      <c r="B100" s="75">
        <v>39268</v>
      </c>
      <c r="C100" s="76" t="s">
        <v>67</v>
      </c>
      <c r="D100" s="78">
        <v>120</v>
      </c>
      <c r="E100" s="77">
        <f t="shared" si="4"/>
        <v>2806.88</v>
      </c>
    </row>
    <row r="101" spans="1:5" ht="13.5">
      <c r="A101" s="74">
        <v>4</v>
      </c>
      <c r="B101" s="75">
        <v>39273</v>
      </c>
      <c r="C101" s="76" t="s">
        <v>67</v>
      </c>
      <c r="D101" s="78">
        <v>10</v>
      </c>
      <c r="E101" s="77">
        <f t="shared" si="4"/>
        <v>2816.88</v>
      </c>
    </row>
    <row r="102" spans="1:5" ht="13.5">
      <c r="A102" s="74">
        <v>5</v>
      </c>
      <c r="B102" s="75">
        <v>39274</v>
      </c>
      <c r="C102" s="76" t="s">
        <v>87</v>
      </c>
      <c r="D102" s="78">
        <v>-305</v>
      </c>
      <c r="E102" s="77">
        <f t="shared" si="4"/>
        <v>2511.88</v>
      </c>
    </row>
    <row r="103" spans="1:5" ht="13.5">
      <c r="A103" s="74">
        <v>6</v>
      </c>
      <c r="B103" s="75">
        <v>39274</v>
      </c>
      <c r="C103" s="76" t="s">
        <v>78</v>
      </c>
      <c r="D103" s="78">
        <v>-0.5</v>
      </c>
      <c r="E103" s="77">
        <f t="shared" si="4"/>
        <v>2511.38</v>
      </c>
    </row>
    <row r="104" spans="1:5" ht="13.5">
      <c r="A104" s="74">
        <v>7</v>
      </c>
      <c r="B104" s="75">
        <v>39275</v>
      </c>
      <c r="C104" s="76" t="s">
        <v>67</v>
      </c>
      <c r="D104" s="78">
        <v>10</v>
      </c>
      <c r="E104" s="77">
        <f t="shared" si="4"/>
        <v>2521.38</v>
      </c>
    </row>
    <row r="105" spans="1:5" ht="13.5">
      <c r="A105" s="74">
        <v>8</v>
      </c>
      <c r="B105" s="75">
        <v>39278</v>
      </c>
      <c r="C105" s="76" t="s">
        <v>77</v>
      </c>
      <c r="D105" s="78">
        <v>-109.8</v>
      </c>
      <c r="E105" s="77">
        <f t="shared" si="4"/>
        <v>2411.58</v>
      </c>
    </row>
    <row r="106" spans="1:5" ht="13.5">
      <c r="A106" s="74">
        <v>9</v>
      </c>
      <c r="B106" s="75">
        <v>39278</v>
      </c>
      <c r="C106" s="76" t="s">
        <v>78</v>
      </c>
      <c r="D106" s="78">
        <v>-0.5</v>
      </c>
      <c r="E106" s="77">
        <f t="shared" si="4"/>
        <v>2411.08</v>
      </c>
    </row>
    <row r="107" spans="1:5" ht="13.5">
      <c r="A107" s="74">
        <v>10</v>
      </c>
      <c r="B107" s="75">
        <v>39281</v>
      </c>
      <c r="C107" s="76" t="s">
        <v>88</v>
      </c>
      <c r="D107" s="78">
        <v>-305</v>
      </c>
      <c r="E107" s="77">
        <f t="shared" si="4"/>
        <v>2106.08</v>
      </c>
    </row>
    <row r="108" spans="1:5" ht="13.5">
      <c r="A108" s="74">
        <v>11</v>
      </c>
      <c r="B108" s="75">
        <v>39281</v>
      </c>
      <c r="C108" s="76" t="s">
        <v>78</v>
      </c>
      <c r="D108" s="78">
        <v>-0.5</v>
      </c>
      <c r="E108" s="77">
        <f t="shared" si="4"/>
        <v>2105.58</v>
      </c>
    </row>
    <row r="109" spans="1:5" ht="13.5">
      <c r="A109" s="74">
        <v>12</v>
      </c>
      <c r="B109" s="75">
        <v>39289</v>
      </c>
      <c r="C109" s="76" t="s">
        <v>86</v>
      </c>
      <c r="D109" s="78">
        <v>-2</v>
      </c>
      <c r="E109" s="77">
        <f t="shared" si="4"/>
        <v>2103.58</v>
      </c>
    </row>
    <row r="110" spans="1:5" ht="13.5">
      <c r="A110" s="74">
        <v>13</v>
      </c>
      <c r="B110" s="75">
        <v>39293</v>
      </c>
      <c r="C110" s="76" t="s">
        <v>67</v>
      </c>
      <c r="D110" s="78">
        <v>120</v>
      </c>
      <c r="E110" s="77">
        <f t="shared" si="4"/>
        <v>2223.58</v>
      </c>
    </row>
    <row r="111" spans="1:5" ht="13.5">
      <c r="A111" s="79"/>
      <c r="B111" s="80"/>
      <c r="C111" s="79"/>
      <c r="D111" s="81" t="s">
        <v>54</v>
      </c>
      <c r="E111" s="82">
        <f>E110</f>
        <v>2223.58</v>
      </c>
    </row>
    <row r="112" spans="1:5" ht="12.75">
      <c r="A112" s="83"/>
      <c r="B112" s="84"/>
      <c r="C112" s="71"/>
      <c r="D112" s="85"/>
      <c r="E112" s="71"/>
    </row>
    <row r="113" spans="1:5" ht="13.5">
      <c r="A113" s="68" t="s">
        <v>28</v>
      </c>
      <c r="B113" s="69"/>
      <c r="C113" s="70" t="s">
        <v>90</v>
      </c>
      <c r="D113" s="71"/>
      <c r="E113" s="71"/>
    </row>
    <row r="114" spans="1:5" ht="12.75">
      <c r="A114" s="72" t="s">
        <v>10</v>
      </c>
      <c r="B114" s="73" t="s">
        <v>1</v>
      </c>
      <c r="C114" s="72" t="s">
        <v>11</v>
      </c>
      <c r="D114" s="72" t="s">
        <v>12</v>
      </c>
      <c r="E114" s="72" t="s">
        <v>13</v>
      </c>
    </row>
    <row r="115" spans="1:5" ht="13.5">
      <c r="A115" s="74"/>
      <c r="B115" s="75">
        <v>39294</v>
      </c>
      <c r="C115" s="76" t="s">
        <v>13</v>
      </c>
      <c r="D115" s="77"/>
      <c r="E115" s="77">
        <v>2223.58</v>
      </c>
    </row>
    <row r="116" spans="1:5" ht="13.5">
      <c r="A116" s="74">
        <v>1</v>
      </c>
      <c r="B116" s="75">
        <v>39295</v>
      </c>
      <c r="C116" s="76" t="s">
        <v>86</v>
      </c>
      <c r="D116" s="78">
        <v>-14</v>
      </c>
      <c r="E116" s="77">
        <f aca="true" t="shared" si="5" ref="E116:E123">E115+D116</f>
        <v>2209.58</v>
      </c>
    </row>
    <row r="117" spans="1:5" ht="13.5">
      <c r="A117" s="74">
        <v>2</v>
      </c>
      <c r="B117" s="75">
        <v>39302</v>
      </c>
      <c r="C117" s="76" t="s">
        <v>77</v>
      </c>
      <c r="D117" s="78">
        <v>-109.8</v>
      </c>
      <c r="E117" s="77">
        <f t="shared" si="5"/>
        <v>2099.7799999999997</v>
      </c>
    </row>
    <row r="118" spans="1:5" ht="13.5">
      <c r="A118" s="74">
        <v>3</v>
      </c>
      <c r="B118" s="75">
        <v>39302</v>
      </c>
      <c r="C118" s="76" t="s">
        <v>78</v>
      </c>
      <c r="D118" s="78">
        <v>-0.5</v>
      </c>
      <c r="E118" s="77">
        <f t="shared" si="5"/>
        <v>2099.2799999999997</v>
      </c>
    </row>
    <row r="119" spans="1:5" ht="13.5">
      <c r="A119" s="74">
        <v>4</v>
      </c>
      <c r="B119" s="75">
        <v>39304</v>
      </c>
      <c r="C119" s="76" t="s">
        <v>67</v>
      </c>
      <c r="D119" s="78">
        <v>10</v>
      </c>
      <c r="E119" s="77">
        <f t="shared" si="5"/>
        <v>2109.2799999999997</v>
      </c>
    </row>
    <row r="120" spans="1:5" ht="13.5">
      <c r="A120" s="74">
        <v>5</v>
      </c>
      <c r="B120" s="75">
        <v>39308</v>
      </c>
      <c r="C120" s="76" t="s">
        <v>80</v>
      </c>
      <c r="D120" s="78">
        <v>-305</v>
      </c>
      <c r="E120" s="77">
        <f t="shared" si="5"/>
        <v>1804.2799999999997</v>
      </c>
    </row>
    <row r="121" spans="1:5" ht="13.5">
      <c r="A121" s="74">
        <v>6</v>
      </c>
      <c r="B121" s="75">
        <v>39308</v>
      </c>
      <c r="C121" s="76" t="s">
        <v>78</v>
      </c>
      <c r="D121" s="78">
        <v>-0.5</v>
      </c>
      <c r="E121" s="77">
        <f t="shared" si="5"/>
        <v>1803.7799999999997</v>
      </c>
    </row>
    <row r="122" spans="1:5" ht="13.5">
      <c r="A122" s="74">
        <v>7</v>
      </c>
      <c r="B122" s="75">
        <v>39317</v>
      </c>
      <c r="C122" s="76" t="s">
        <v>67</v>
      </c>
      <c r="D122" s="78">
        <v>150</v>
      </c>
      <c r="E122" s="77">
        <f t="shared" si="5"/>
        <v>1953.7799999999997</v>
      </c>
    </row>
    <row r="123" spans="1:5" ht="13.5">
      <c r="A123" s="74">
        <v>8</v>
      </c>
      <c r="B123" s="75">
        <v>39321</v>
      </c>
      <c r="C123" s="76" t="s">
        <v>86</v>
      </c>
      <c r="D123" s="78">
        <v>-2</v>
      </c>
      <c r="E123" s="77">
        <f t="shared" si="5"/>
        <v>1951.7799999999997</v>
      </c>
    </row>
    <row r="124" spans="1:5" ht="13.5">
      <c r="A124" s="79"/>
      <c r="B124" s="80"/>
      <c r="C124" s="79"/>
      <c r="D124" s="81" t="s">
        <v>54</v>
      </c>
      <c r="E124" s="82">
        <f>E123</f>
        <v>1951.7799999999997</v>
      </c>
    </row>
    <row r="125" spans="1:5" ht="12.75">
      <c r="A125" s="83"/>
      <c r="B125" s="84"/>
      <c r="C125" s="71"/>
      <c r="D125" s="85"/>
      <c r="E125" s="71"/>
    </row>
    <row r="126" spans="1:5" ht="13.5">
      <c r="A126" s="68" t="s">
        <v>28</v>
      </c>
      <c r="B126" s="69"/>
      <c r="C126" s="70" t="s">
        <v>91</v>
      </c>
      <c r="D126" s="71"/>
      <c r="E126" s="71"/>
    </row>
    <row r="127" spans="1:5" ht="12.75">
      <c r="A127" s="72" t="s">
        <v>10</v>
      </c>
      <c r="B127" s="73" t="s">
        <v>1</v>
      </c>
      <c r="C127" s="72" t="s">
        <v>11</v>
      </c>
      <c r="D127" s="72" t="s">
        <v>12</v>
      </c>
      <c r="E127" s="72" t="s">
        <v>13</v>
      </c>
    </row>
    <row r="128" spans="1:5" ht="13.5">
      <c r="A128" s="74"/>
      <c r="B128" s="75">
        <v>39325</v>
      </c>
      <c r="C128" s="76" t="s">
        <v>13</v>
      </c>
      <c r="D128" s="77"/>
      <c r="E128" s="77">
        <v>1951.78</v>
      </c>
    </row>
    <row r="129" spans="1:5" ht="13.5">
      <c r="A129" s="74">
        <v>1</v>
      </c>
      <c r="B129" s="75">
        <v>39326</v>
      </c>
      <c r="C129" s="76" t="s">
        <v>86</v>
      </c>
      <c r="D129" s="78">
        <v>-14</v>
      </c>
      <c r="E129" s="77">
        <f aca="true" t="shared" si="6" ref="E129:E161">E128+D129</f>
        <v>1937.78</v>
      </c>
    </row>
    <row r="130" spans="1:5" ht="13.5">
      <c r="A130" s="74">
        <v>2</v>
      </c>
      <c r="B130" s="75">
        <v>39328</v>
      </c>
      <c r="C130" s="76" t="s">
        <v>67</v>
      </c>
      <c r="D130" s="78">
        <v>120</v>
      </c>
      <c r="E130" s="77">
        <f t="shared" si="6"/>
        <v>2057.7799999999997</v>
      </c>
    </row>
    <row r="131" spans="1:5" ht="13.5">
      <c r="A131" s="74">
        <v>3</v>
      </c>
      <c r="B131" s="75">
        <v>39329</v>
      </c>
      <c r="C131" s="76" t="s">
        <v>67</v>
      </c>
      <c r="D131" s="78">
        <v>120</v>
      </c>
      <c r="E131" s="77">
        <f t="shared" si="6"/>
        <v>2177.7799999999997</v>
      </c>
    </row>
    <row r="132" spans="1:5" ht="13.5">
      <c r="A132" s="74">
        <v>4</v>
      </c>
      <c r="B132" s="75">
        <v>39330</v>
      </c>
      <c r="C132" s="76" t="s">
        <v>92</v>
      </c>
      <c r="D132" s="78">
        <v>30</v>
      </c>
      <c r="E132" s="77">
        <f t="shared" si="6"/>
        <v>2207.7799999999997</v>
      </c>
    </row>
    <row r="133" spans="1:5" ht="13.5">
      <c r="A133" s="74">
        <v>5</v>
      </c>
      <c r="B133" s="75">
        <v>39331</v>
      </c>
      <c r="C133" s="76" t="s">
        <v>92</v>
      </c>
      <c r="D133" s="78">
        <v>40</v>
      </c>
      <c r="E133" s="77">
        <f t="shared" si="6"/>
        <v>2247.7799999999997</v>
      </c>
    </row>
    <row r="134" spans="1:5" ht="13.5">
      <c r="A134" s="74">
        <v>6</v>
      </c>
      <c r="B134" s="75">
        <v>39332</v>
      </c>
      <c r="C134" s="76" t="s">
        <v>80</v>
      </c>
      <c r="D134" s="78">
        <v>-305</v>
      </c>
      <c r="E134" s="77">
        <f t="shared" si="6"/>
        <v>1942.7799999999997</v>
      </c>
    </row>
    <row r="135" spans="1:5" ht="13.5">
      <c r="A135" s="74">
        <v>7</v>
      </c>
      <c r="B135" s="75">
        <v>39332</v>
      </c>
      <c r="C135" s="76" t="s">
        <v>78</v>
      </c>
      <c r="D135" s="78">
        <v>-0.5</v>
      </c>
      <c r="E135" s="77">
        <f t="shared" si="6"/>
        <v>1942.2799999999997</v>
      </c>
    </row>
    <row r="136" spans="1:5" ht="13.5">
      <c r="A136" s="74">
        <v>8</v>
      </c>
      <c r="B136" s="75">
        <v>39332</v>
      </c>
      <c r="C136" s="76" t="s">
        <v>77</v>
      </c>
      <c r="D136" s="78">
        <v>-109.8</v>
      </c>
      <c r="E136" s="77">
        <f t="shared" si="6"/>
        <v>1832.4799999999998</v>
      </c>
    </row>
    <row r="137" spans="1:5" ht="13.5">
      <c r="A137" s="74">
        <v>9</v>
      </c>
      <c r="B137" s="75">
        <v>39332</v>
      </c>
      <c r="C137" s="76" t="s">
        <v>86</v>
      </c>
      <c r="D137" s="78">
        <v>-0.5</v>
      </c>
      <c r="E137" s="77">
        <f t="shared" si="6"/>
        <v>1831.9799999999998</v>
      </c>
    </row>
    <row r="138" spans="1:5" ht="13.5">
      <c r="A138" s="74">
        <v>10</v>
      </c>
      <c r="B138" s="75">
        <v>39335</v>
      </c>
      <c r="C138" s="76" t="s">
        <v>67</v>
      </c>
      <c r="D138" s="78">
        <v>130</v>
      </c>
      <c r="E138" s="77">
        <f t="shared" si="6"/>
        <v>1961.9799999999998</v>
      </c>
    </row>
    <row r="139" spans="1:5" ht="13.5">
      <c r="A139" s="74">
        <v>11</v>
      </c>
      <c r="B139" s="75">
        <v>39335</v>
      </c>
      <c r="C139" s="76" t="s">
        <v>92</v>
      </c>
      <c r="D139" s="78">
        <v>30</v>
      </c>
      <c r="E139" s="77">
        <f t="shared" si="6"/>
        <v>1991.9799999999998</v>
      </c>
    </row>
    <row r="140" spans="1:5" ht="13.5">
      <c r="A140" s="74">
        <v>12</v>
      </c>
      <c r="B140" s="75">
        <v>39337</v>
      </c>
      <c r="C140" s="76" t="s">
        <v>92</v>
      </c>
      <c r="D140" s="78">
        <v>15</v>
      </c>
      <c r="E140" s="77">
        <f t="shared" si="6"/>
        <v>2006.9799999999998</v>
      </c>
    </row>
    <row r="141" spans="1:5" ht="13.5">
      <c r="A141" s="74">
        <v>13</v>
      </c>
      <c r="B141" s="75">
        <v>39338</v>
      </c>
      <c r="C141" s="76" t="s">
        <v>67</v>
      </c>
      <c r="D141" s="78">
        <v>20</v>
      </c>
      <c r="E141" s="77">
        <f t="shared" si="6"/>
        <v>2026.9799999999998</v>
      </c>
    </row>
    <row r="142" spans="1:5" ht="13.5">
      <c r="A142" s="74">
        <v>14</v>
      </c>
      <c r="B142" s="75">
        <v>39339</v>
      </c>
      <c r="C142" s="76" t="s">
        <v>92</v>
      </c>
      <c r="D142" s="78">
        <v>15</v>
      </c>
      <c r="E142" s="77">
        <f t="shared" si="6"/>
        <v>2041.9799999999998</v>
      </c>
    </row>
    <row r="143" spans="1:5" ht="13.5">
      <c r="A143" s="74">
        <v>15</v>
      </c>
      <c r="B143" s="75">
        <v>39339</v>
      </c>
      <c r="C143" s="76" t="s">
        <v>67</v>
      </c>
      <c r="D143" s="78">
        <v>120</v>
      </c>
      <c r="E143" s="77">
        <f t="shared" si="6"/>
        <v>2161.9799999999996</v>
      </c>
    </row>
    <row r="144" spans="1:5" ht="13.5">
      <c r="A144" s="74">
        <v>16</v>
      </c>
      <c r="B144" s="75">
        <v>39343</v>
      </c>
      <c r="C144" s="76" t="s">
        <v>92</v>
      </c>
      <c r="D144" s="78">
        <v>15</v>
      </c>
      <c r="E144" s="77">
        <f t="shared" si="6"/>
        <v>2176.9799999999996</v>
      </c>
    </row>
    <row r="145" spans="1:5" ht="13.5">
      <c r="A145" s="74">
        <v>17</v>
      </c>
      <c r="B145" s="75">
        <v>39344</v>
      </c>
      <c r="C145" s="76" t="s">
        <v>67</v>
      </c>
      <c r="D145" s="78">
        <v>120</v>
      </c>
      <c r="E145" s="77">
        <f t="shared" si="6"/>
        <v>2296.9799999999996</v>
      </c>
    </row>
    <row r="146" spans="1:5" ht="13.5">
      <c r="A146" s="74">
        <v>18</v>
      </c>
      <c r="B146" s="75">
        <v>39344</v>
      </c>
      <c r="C146" s="76" t="s">
        <v>92</v>
      </c>
      <c r="D146" s="78">
        <v>15</v>
      </c>
      <c r="E146" s="77">
        <f t="shared" si="6"/>
        <v>2311.9799999999996</v>
      </c>
    </row>
    <row r="147" spans="1:5" ht="13.5">
      <c r="A147" s="74">
        <v>19</v>
      </c>
      <c r="B147" s="75">
        <v>39345</v>
      </c>
      <c r="C147" s="76" t="s">
        <v>93</v>
      </c>
      <c r="D147" s="78">
        <v>-300</v>
      </c>
      <c r="E147" s="77">
        <f t="shared" si="6"/>
        <v>2011.9799999999996</v>
      </c>
    </row>
    <row r="148" spans="1:5" ht="13.5">
      <c r="A148" s="74">
        <v>20</v>
      </c>
      <c r="B148" s="75">
        <v>39345</v>
      </c>
      <c r="C148" s="76" t="s">
        <v>86</v>
      </c>
      <c r="D148" s="78">
        <v>-0.5</v>
      </c>
      <c r="E148" s="77">
        <f t="shared" si="6"/>
        <v>2011.4799999999996</v>
      </c>
    </row>
    <row r="149" spans="1:5" ht="13.5">
      <c r="A149" s="74">
        <v>21</v>
      </c>
      <c r="B149" s="75">
        <v>39345</v>
      </c>
      <c r="C149" s="76" t="s">
        <v>92</v>
      </c>
      <c r="D149" s="78">
        <v>30</v>
      </c>
      <c r="E149" s="77">
        <f t="shared" si="6"/>
        <v>2041.4799999999996</v>
      </c>
    </row>
    <row r="150" spans="1:5" ht="13.5">
      <c r="A150" s="74">
        <v>22</v>
      </c>
      <c r="B150" s="75">
        <v>39346</v>
      </c>
      <c r="C150" s="76" t="s">
        <v>92</v>
      </c>
      <c r="D150" s="78">
        <v>15</v>
      </c>
      <c r="E150" s="77">
        <f t="shared" si="6"/>
        <v>2056.4799999999996</v>
      </c>
    </row>
    <row r="151" spans="1:5" ht="13.5">
      <c r="A151" s="74">
        <v>23</v>
      </c>
      <c r="B151" s="75">
        <v>39349</v>
      </c>
      <c r="C151" s="76" t="s">
        <v>92</v>
      </c>
      <c r="D151" s="78">
        <v>15</v>
      </c>
      <c r="E151" s="77">
        <f t="shared" si="6"/>
        <v>2071.4799999999996</v>
      </c>
    </row>
    <row r="152" spans="1:5" ht="13.5">
      <c r="A152" s="74">
        <v>24</v>
      </c>
      <c r="B152" s="75">
        <v>39350</v>
      </c>
      <c r="C152" s="76" t="s">
        <v>67</v>
      </c>
      <c r="D152" s="78">
        <v>120</v>
      </c>
      <c r="E152" s="77">
        <f t="shared" si="6"/>
        <v>2191.4799999999996</v>
      </c>
    </row>
    <row r="153" spans="1:5" ht="13.5">
      <c r="A153" s="74">
        <v>25</v>
      </c>
      <c r="B153" s="75">
        <v>39350</v>
      </c>
      <c r="C153" s="76" t="s">
        <v>92</v>
      </c>
      <c r="D153" s="78">
        <v>45</v>
      </c>
      <c r="E153" s="77">
        <f t="shared" si="6"/>
        <v>2236.4799999999996</v>
      </c>
    </row>
    <row r="154" spans="1:5" ht="13.5">
      <c r="A154" s="74">
        <v>26</v>
      </c>
      <c r="B154" s="75">
        <v>39350</v>
      </c>
      <c r="C154" s="76" t="s">
        <v>92</v>
      </c>
      <c r="D154" s="78">
        <v>15</v>
      </c>
      <c r="E154" s="77">
        <f t="shared" si="6"/>
        <v>2251.4799999999996</v>
      </c>
    </row>
    <row r="155" spans="1:5" ht="13.5">
      <c r="A155" s="74">
        <v>27</v>
      </c>
      <c r="B155" s="75">
        <v>39351</v>
      </c>
      <c r="C155" s="76" t="s">
        <v>78</v>
      </c>
      <c r="D155" s="78">
        <v>-2</v>
      </c>
      <c r="E155" s="77">
        <f t="shared" si="6"/>
        <v>2249.4799999999996</v>
      </c>
    </row>
    <row r="156" spans="1:5" ht="13.5">
      <c r="A156" s="74">
        <v>28</v>
      </c>
      <c r="B156" s="75">
        <v>39351</v>
      </c>
      <c r="C156" s="76" t="s">
        <v>92</v>
      </c>
      <c r="D156" s="78">
        <v>60</v>
      </c>
      <c r="E156" s="77">
        <f t="shared" si="6"/>
        <v>2309.4799999999996</v>
      </c>
    </row>
    <row r="157" spans="1:5" ht="13.5">
      <c r="A157" s="74">
        <v>29</v>
      </c>
      <c r="B157" s="75">
        <v>39351</v>
      </c>
      <c r="C157" s="76" t="s">
        <v>67</v>
      </c>
      <c r="D157" s="78">
        <v>60</v>
      </c>
      <c r="E157" s="77">
        <f t="shared" si="6"/>
        <v>2369.4799999999996</v>
      </c>
    </row>
    <row r="158" spans="1:5" ht="13.5">
      <c r="A158" s="74">
        <v>30</v>
      </c>
      <c r="B158" s="75">
        <v>39351</v>
      </c>
      <c r="C158" s="76" t="s">
        <v>92</v>
      </c>
      <c r="D158" s="78">
        <v>45</v>
      </c>
      <c r="E158" s="77">
        <f t="shared" si="6"/>
        <v>2414.4799999999996</v>
      </c>
    </row>
    <row r="159" spans="1:5" ht="13.5">
      <c r="A159" s="74">
        <v>31</v>
      </c>
      <c r="B159" s="75">
        <v>39260</v>
      </c>
      <c r="C159" s="76" t="s">
        <v>92</v>
      </c>
      <c r="D159" s="78">
        <v>15</v>
      </c>
      <c r="E159" s="77">
        <f t="shared" si="6"/>
        <v>2429.4799999999996</v>
      </c>
    </row>
    <row r="160" spans="1:5" ht="13.5">
      <c r="A160" s="74">
        <v>32</v>
      </c>
      <c r="B160" s="75">
        <v>39353</v>
      </c>
      <c r="C160" s="76" t="s">
        <v>92</v>
      </c>
      <c r="D160" s="78">
        <v>30</v>
      </c>
      <c r="E160" s="77">
        <f t="shared" si="6"/>
        <v>2459.4799999999996</v>
      </c>
    </row>
    <row r="161" spans="1:5" ht="13.5">
      <c r="A161" s="74">
        <v>33</v>
      </c>
      <c r="B161" s="75">
        <v>39355</v>
      </c>
      <c r="C161" s="76" t="s">
        <v>58</v>
      </c>
      <c r="D161" s="78">
        <v>0.04</v>
      </c>
      <c r="E161" s="77">
        <f t="shared" si="6"/>
        <v>2459.5199999999995</v>
      </c>
    </row>
    <row r="162" spans="1:5" ht="13.5">
      <c r="A162" s="79"/>
      <c r="B162" s="80"/>
      <c r="C162" s="79"/>
      <c r="D162" s="81" t="s">
        <v>54</v>
      </c>
      <c r="E162" s="82">
        <f>E161</f>
        <v>2459.5199999999995</v>
      </c>
    </row>
    <row r="163" spans="1:5" ht="12.75">
      <c r="A163" s="83"/>
      <c r="B163" s="84"/>
      <c r="C163" s="71"/>
      <c r="D163" s="85"/>
      <c r="E163" s="71"/>
    </row>
    <row r="164" spans="1:5" ht="13.5">
      <c r="A164" s="68" t="s">
        <v>28</v>
      </c>
      <c r="B164" s="69"/>
      <c r="C164" s="70" t="s">
        <v>94</v>
      </c>
      <c r="D164" s="71"/>
      <c r="E164" s="71"/>
    </row>
    <row r="165" spans="1:5" ht="12.75">
      <c r="A165" s="72" t="s">
        <v>10</v>
      </c>
      <c r="B165" s="73" t="s">
        <v>1</v>
      </c>
      <c r="C165" s="72" t="s">
        <v>11</v>
      </c>
      <c r="D165" s="72" t="s">
        <v>12</v>
      </c>
      <c r="E165" s="72" t="s">
        <v>13</v>
      </c>
    </row>
    <row r="166" spans="1:5" ht="13.5">
      <c r="A166" s="74"/>
      <c r="B166" s="75">
        <v>39355</v>
      </c>
      <c r="C166" s="76" t="s">
        <v>13</v>
      </c>
      <c r="D166" s="77"/>
      <c r="E166" s="77">
        <v>2459.52</v>
      </c>
    </row>
    <row r="167" spans="1:5" ht="13.5">
      <c r="A167" s="74">
        <v>1</v>
      </c>
      <c r="B167" s="75">
        <v>39356</v>
      </c>
      <c r="C167" s="76" t="s">
        <v>67</v>
      </c>
      <c r="D167" s="78">
        <v>360</v>
      </c>
      <c r="E167" s="77">
        <f aca="true" t="shared" si="7" ref="E167:E190">E166+D167</f>
        <v>2819.52</v>
      </c>
    </row>
    <row r="168" spans="1:5" ht="13.5">
      <c r="A168" s="74">
        <v>2</v>
      </c>
      <c r="B168" s="75">
        <v>39356</v>
      </c>
      <c r="C168" s="76" t="s">
        <v>92</v>
      </c>
      <c r="D168" s="78">
        <v>60</v>
      </c>
      <c r="E168" s="77">
        <f t="shared" si="7"/>
        <v>2879.52</v>
      </c>
    </row>
    <row r="169" spans="1:5" ht="13.5">
      <c r="A169" s="74">
        <v>3</v>
      </c>
      <c r="B169" s="75">
        <v>39356</v>
      </c>
      <c r="C169" s="76" t="s">
        <v>86</v>
      </c>
      <c r="D169" s="78">
        <v>-14</v>
      </c>
      <c r="E169" s="77">
        <f t="shared" si="7"/>
        <v>2865.52</v>
      </c>
    </row>
    <row r="170" spans="1:5" ht="13.5">
      <c r="A170" s="74">
        <v>4</v>
      </c>
      <c r="B170" s="75">
        <v>39357</v>
      </c>
      <c r="C170" s="76" t="s">
        <v>67</v>
      </c>
      <c r="D170" s="78">
        <v>155</v>
      </c>
      <c r="E170" s="77">
        <f t="shared" si="7"/>
        <v>3020.52</v>
      </c>
    </row>
    <row r="171" spans="1:5" ht="13.5">
      <c r="A171" s="74">
        <v>5</v>
      </c>
      <c r="B171" s="75">
        <v>39357</v>
      </c>
      <c r="C171" s="76" t="s">
        <v>92</v>
      </c>
      <c r="D171" s="78">
        <v>120</v>
      </c>
      <c r="E171" s="77">
        <f t="shared" si="7"/>
        <v>3140.52</v>
      </c>
    </row>
    <row r="172" spans="1:5" ht="13.5">
      <c r="A172" s="74">
        <v>6</v>
      </c>
      <c r="B172" s="75">
        <v>39358</v>
      </c>
      <c r="C172" s="76" t="s">
        <v>92</v>
      </c>
      <c r="D172" s="78">
        <v>30</v>
      </c>
      <c r="E172" s="77">
        <f t="shared" si="7"/>
        <v>3170.52</v>
      </c>
    </row>
    <row r="173" spans="1:5" ht="13.5">
      <c r="A173" s="74">
        <v>7</v>
      </c>
      <c r="B173" s="75">
        <v>39359</v>
      </c>
      <c r="C173" s="76" t="s">
        <v>67</v>
      </c>
      <c r="D173" s="78">
        <v>240</v>
      </c>
      <c r="E173" s="77">
        <f t="shared" si="7"/>
        <v>3410.52</v>
      </c>
    </row>
    <row r="174" spans="1:5" ht="13.5">
      <c r="A174" s="74">
        <v>8</v>
      </c>
      <c r="B174" s="75">
        <v>39359</v>
      </c>
      <c r="C174" s="76" t="s">
        <v>92</v>
      </c>
      <c r="D174" s="78">
        <v>120</v>
      </c>
      <c r="E174" s="77">
        <f t="shared" si="7"/>
        <v>3530.52</v>
      </c>
    </row>
    <row r="175" spans="1:5" ht="13.5">
      <c r="A175" s="74">
        <v>9</v>
      </c>
      <c r="B175" s="75">
        <v>39360</v>
      </c>
      <c r="C175" s="76" t="s">
        <v>92</v>
      </c>
      <c r="D175" s="78">
        <v>90</v>
      </c>
      <c r="E175" s="77">
        <f t="shared" si="7"/>
        <v>3620.52</v>
      </c>
    </row>
    <row r="176" spans="1:5" ht="13.5">
      <c r="A176" s="74">
        <v>10</v>
      </c>
      <c r="B176" s="75">
        <v>39361</v>
      </c>
      <c r="C176" s="76" t="s">
        <v>92</v>
      </c>
      <c r="D176" s="78">
        <v>45</v>
      </c>
      <c r="E176" s="77">
        <f t="shared" si="7"/>
        <v>3665.52</v>
      </c>
    </row>
    <row r="177" spans="1:5" ht="13.5">
      <c r="A177" s="74">
        <v>11</v>
      </c>
      <c r="B177" s="75">
        <v>39363</v>
      </c>
      <c r="C177" s="76" t="s">
        <v>67</v>
      </c>
      <c r="D177" s="78">
        <v>120</v>
      </c>
      <c r="E177" s="77">
        <f t="shared" si="7"/>
        <v>3785.52</v>
      </c>
    </row>
    <row r="178" spans="1:5" ht="13.5">
      <c r="A178" s="74">
        <v>12</v>
      </c>
      <c r="B178" s="75">
        <v>39363</v>
      </c>
      <c r="C178" s="76" t="s">
        <v>92</v>
      </c>
      <c r="D178" s="78">
        <v>150</v>
      </c>
      <c r="E178" s="77">
        <f t="shared" si="7"/>
        <v>3935.52</v>
      </c>
    </row>
    <row r="179" spans="1:5" ht="13.5">
      <c r="A179" s="74">
        <v>13</v>
      </c>
      <c r="B179" s="75">
        <v>39364</v>
      </c>
      <c r="C179" s="76" t="s">
        <v>77</v>
      </c>
      <c r="D179" s="78">
        <v>-109.8</v>
      </c>
      <c r="E179" s="77">
        <f t="shared" si="7"/>
        <v>3825.72</v>
      </c>
    </row>
    <row r="180" spans="1:5" ht="13.5">
      <c r="A180" s="74">
        <v>14</v>
      </c>
      <c r="B180" s="75">
        <v>39364</v>
      </c>
      <c r="C180" s="76" t="s">
        <v>86</v>
      </c>
      <c r="D180" s="78">
        <v>-0.5</v>
      </c>
      <c r="E180" s="77">
        <f t="shared" si="7"/>
        <v>3825.22</v>
      </c>
    </row>
    <row r="181" spans="1:5" ht="13.5">
      <c r="A181" s="74">
        <v>15</v>
      </c>
      <c r="B181" s="75">
        <v>39365</v>
      </c>
      <c r="C181" s="76" t="s">
        <v>67</v>
      </c>
      <c r="D181" s="78">
        <v>10</v>
      </c>
      <c r="E181" s="77">
        <f t="shared" si="7"/>
        <v>3835.22</v>
      </c>
    </row>
    <row r="182" spans="1:5" ht="13.5">
      <c r="A182" s="74">
        <v>16</v>
      </c>
      <c r="B182" s="75">
        <v>39366</v>
      </c>
      <c r="C182" s="76" t="s">
        <v>67</v>
      </c>
      <c r="D182" s="78">
        <v>120</v>
      </c>
      <c r="E182" s="77">
        <f t="shared" si="7"/>
        <v>3955.22</v>
      </c>
    </row>
    <row r="183" spans="1:5" ht="13.5">
      <c r="A183" s="74">
        <v>17</v>
      </c>
      <c r="B183" s="75">
        <v>39367</v>
      </c>
      <c r="C183" s="76" t="s">
        <v>92</v>
      </c>
      <c r="D183" s="78">
        <v>15</v>
      </c>
      <c r="E183" s="77">
        <f t="shared" si="7"/>
        <v>3970.22</v>
      </c>
    </row>
    <row r="184" spans="1:5" ht="13.5">
      <c r="A184" s="74">
        <v>18</v>
      </c>
      <c r="B184" s="75">
        <v>39374</v>
      </c>
      <c r="C184" s="76" t="s">
        <v>92</v>
      </c>
      <c r="D184" s="78">
        <v>15</v>
      </c>
      <c r="E184" s="77">
        <f t="shared" si="7"/>
        <v>3985.22</v>
      </c>
    </row>
    <row r="185" spans="1:5" ht="13.5">
      <c r="A185" s="74">
        <v>19</v>
      </c>
      <c r="B185" s="75">
        <v>39381</v>
      </c>
      <c r="C185" s="76" t="s">
        <v>86</v>
      </c>
      <c r="D185" s="78">
        <v>-2</v>
      </c>
      <c r="E185" s="77">
        <f t="shared" si="7"/>
        <v>3983.22</v>
      </c>
    </row>
    <row r="186" spans="1:5" ht="13.5">
      <c r="A186" s="74">
        <v>20</v>
      </c>
      <c r="B186" s="75">
        <v>39385</v>
      </c>
      <c r="C186" s="76" t="s">
        <v>95</v>
      </c>
      <c r="D186" s="78">
        <v>370</v>
      </c>
      <c r="E186" s="77">
        <f t="shared" si="7"/>
        <v>4353.219999999999</v>
      </c>
    </row>
    <row r="187" spans="1:5" ht="13.5">
      <c r="A187" s="74">
        <v>21</v>
      </c>
      <c r="B187" s="75">
        <v>39386</v>
      </c>
      <c r="C187" s="76" t="s">
        <v>95</v>
      </c>
      <c r="D187" s="78">
        <v>740</v>
      </c>
      <c r="E187" s="77">
        <f t="shared" si="7"/>
        <v>5093.219999999999</v>
      </c>
    </row>
    <row r="188" spans="1:5" ht="13.5">
      <c r="A188" s="74">
        <v>22</v>
      </c>
      <c r="B188" s="75">
        <v>39386</v>
      </c>
      <c r="C188" s="76" t="s">
        <v>67</v>
      </c>
      <c r="D188" s="78">
        <v>240</v>
      </c>
      <c r="E188" s="77">
        <f t="shared" si="7"/>
        <v>5333.219999999999</v>
      </c>
    </row>
    <row r="189" spans="1:5" ht="13.5">
      <c r="A189" s="74">
        <v>23</v>
      </c>
      <c r="B189" s="75">
        <v>39386</v>
      </c>
      <c r="C189" s="76" t="s">
        <v>58</v>
      </c>
      <c r="D189" s="78">
        <v>0.02</v>
      </c>
      <c r="E189" s="77">
        <f t="shared" si="7"/>
        <v>5333.24</v>
      </c>
    </row>
    <row r="190" spans="1:5" ht="13.5">
      <c r="A190" s="74">
        <v>1</v>
      </c>
      <c r="B190" s="75">
        <v>39387</v>
      </c>
      <c r="C190" s="76" t="s">
        <v>92</v>
      </c>
      <c r="D190" s="78">
        <v>15</v>
      </c>
      <c r="E190" s="77">
        <f t="shared" si="7"/>
        <v>5348.24</v>
      </c>
    </row>
    <row r="191" spans="1:5" ht="13.5">
      <c r="A191" s="74">
        <f aca="true" t="shared" si="8" ref="A191:A222">A190+1</f>
        <v>2</v>
      </c>
      <c r="B191" s="75">
        <v>39388</v>
      </c>
      <c r="C191" s="76" t="s">
        <v>70</v>
      </c>
      <c r="D191" s="78">
        <v>130</v>
      </c>
      <c r="E191" s="77">
        <f aca="true" t="shared" si="9" ref="E191:E221">E190+D191</f>
        <v>5478.24</v>
      </c>
    </row>
    <row r="192" spans="1:5" ht="13.5">
      <c r="A192" s="74">
        <f t="shared" si="8"/>
        <v>3</v>
      </c>
      <c r="B192" s="75">
        <v>39388</v>
      </c>
      <c r="C192" s="76" t="s">
        <v>92</v>
      </c>
      <c r="D192" s="78">
        <v>60</v>
      </c>
      <c r="E192" s="77">
        <f t="shared" si="9"/>
        <v>5538.24</v>
      </c>
    </row>
    <row r="193" spans="1:5" ht="13.5">
      <c r="A193" s="74">
        <f t="shared" si="8"/>
        <v>4</v>
      </c>
      <c r="B193" s="75">
        <v>39388</v>
      </c>
      <c r="C193" s="76" t="s">
        <v>95</v>
      </c>
      <c r="D193" s="78">
        <v>1090</v>
      </c>
      <c r="E193" s="77">
        <f t="shared" si="9"/>
        <v>6628.24</v>
      </c>
    </row>
    <row r="194" spans="1:5" ht="13.5">
      <c r="A194" s="74">
        <f t="shared" si="8"/>
        <v>5</v>
      </c>
      <c r="B194" s="75">
        <v>39388</v>
      </c>
      <c r="C194" s="76" t="s">
        <v>86</v>
      </c>
      <c r="D194" s="78">
        <v>-14</v>
      </c>
      <c r="E194" s="77">
        <f t="shared" si="9"/>
        <v>6614.24</v>
      </c>
    </row>
    <row r="195" spans="1:5" ht="13.5">
      <c r="A195" s="74">
        <f t="shared" si="8"/>
        <v>6</v>
      </c>
      <c r="B195" s="75">
        <v>39389</v>
      </c>
      <c r="C195" s="76" t="s">
        <v>185</v>
      </c>
      <c r="D195" s="78">
        <v>-1300</v>
      </c>
      <c r="E195" s="77">
        <f t="shared" si="9"/>
        <v>5314.24</v>
      </c>
    </row>
    <row r="196" spans="1:5" ht="13.5">
      <c r="A196" s="74">
        <f t="shared" si="8"/>
        <v>7</v>
      </c>
      <c r="B196" s="75">
        <v>39389</v>
      </c>
      <c r="C196" s="76" t="s">
        <v>78</v>
      </c>
      <c r="D196" s="78">
        <v>-0.5</v>
      </c>
      <c r="E196" s="77">
        <f t="shared" si="9"/>
        <v>5313.74</v>
      </c>
    </row>
    <row r="197" spans="1:5" ht="13.5">
      <c r="A197" s="74">
        <f t="shared" si="8"/>
        <v>8</v>
      </c>
      <c r="B197" s="75">
        <v>39391</v>
      </c>
      <c r="C197" s="76" t="s">
        <v>70</v>
      </c>
      <c r="D197" s="78">
        <v>120</v>
      </c>
      <c r="E197" s="77">
        <f t="shared" si="9"/>
        <v>5433.74</v>
      </c>
    </row>
    <row r="198" spans="1:5" ht="13.5">
      <c r="A198" s="74">
        <f t="shared" si="8"/>
        <v>9</v>
      </c>
      <c r="B198" s="75">
        <v>39391</v>
      </c>
      <c r="C198" s="76" t="s">
        <v>92</v>
      </c>
      <c r="D198" s="78">
        <v>90</v>
      </c>
      <c r="E198" s="77">
        <f t="shared" si="9"/>
        <v>5523.74</v>
      </c>
    </row>
    <row r="199" spans="1:5" ht="13.5">
      <c r="A199" s="74">
        <f t="shared" si="8"/>
        <v>10</v>
      </c>
      <c r="B199" s="75">
        <v>39391</v>
      </c>
      <c r="C199" s="76" t="s">
        <v>95</v>
      </c>
      <c r="D199" s="78">
        <v>3530</v>
      </c>
      <c r="E199" s="77">
        <f t="shared" si="9"/>
        <v>9053.74</v>
      </c>
    </row>
    <row r="200" spans="1:5" ht="13.5">
      <c r="A200" s="74">
        <f t="shared" si="8"/>
        <v>11</v>
      </c>
      <c r="B200" s="75">
        <v>39392</v>
      </c>
      <c r="C200" s="76" t="s">
        <v>70</v>
      </c>
      <c r="D200" s="78">
        <v>360</v>
      </c>
      <c r="E200" s="77">
        <f t="shared" si="9"/>
        <v>9413.74</v>
      </c>
    </row>
    <row r="201" spans="1:5" ht="13.5">
      <c r="A201" s="74">
        <f t="shared" si="8"/>
        <v>12</v>
      </c>
      <c r="B201" s="75">
        <v>39392</v>
      </c>
      <c r="C201" s="76" t="s">
        <v>92</v>
      </c>
      <c r="D201" s="78">
        <v>105</v>
      </c>
      <c r="E201" s="77">
        <f t="shared" si="9"/>
        <v>9518.74</v>
      </c>
    </row>
    <row r="202" spans="1:5" ht="13.5">
      <c r="A202" s="74">
        <f t="shared" si="8"/>
        <v>13</v>
      </c>
      <c r="B202" s="75">
        <v>39392</v>
      </c>
      <c r="C202" s="76" t="s">
        <v>95</v>
      </c>
      <c r="D202" s="78">
        <v>2400</v>
      </c>
      <c r="E202" s="77">
        <f t="shared" si="9"/>
        <v>11918.74</v>
      </c>
    </row>
    <row r="203" spans="1:5" ht="13.5">
      <c r="A203" s="74">
        <f t="shared" si="8"/>
        <v>14</v>
      </c>
      <c r="B203" s="75">
        <v>39392</v>
      </c>
      <c r="C203" s="76" t="s">
        <v>80</v>
      </c>
      <c r="D203" s="78">
        <v>-305</v>
      </c>
      <c r="E203" s="77">
        <f t="shared" si="9"/>
        <v>11613.74</v>
      </c>
    </row>
    <row r="204" spans="1:5" ht="13.5">
      <c r="A204" s="74">
        <f t="shared" si="8"/>
        <v>15</v>
      </c>
      <c r="B204" s="75">
        <v>39392</v>
      </c>
      <c r="C204" s="76" t="s">
        <v>78</v>
      </c>
      <c r="D204" s="78">
        <v>-0.5</v>
      </c>
      <c r="E204" s="77">
        <f t="shared" si="9"/>
        <v>11613.24</v>
      </c>
    </row>
    <row r="205" spans="1:5" ht="13.5">
      <c r="A205" s="74">
        <f t="shared" si="8"/>
        <v>16</v>
      </c>
      <c r="B205" s="75">
        <v>39393</v>
      </c>
      <c r="C205" s="76" t="s">
        <v>70</v>
      </c>
      <c r="D205" s="78">
        <v>120</v>
      </c>
      <c r="E205" s="77">
        <f t="shared" si="9"/>
        <v>11733.24</v>
      </c>
    </row>
    <row r="206" spans="1:5" ht="13.5">
      <c r="A206" s="74">
        <f t="shared" si="8"/>
        <v>17</v>
      </c>
      <c r="B206" s="75">
        <v>39393</v>
      </c>
      <c r="C206" s="76" t="s">
        <v>92</v>
      </c>
      <c r="D206" s="78">
        <v>120</v>
      </c>
      <c r="E206" s="77">
        <f t="shared" si="9"/>
        <v>11853.24</v>
      </c>
    </row>
    <row r="207" spans="1:5" ht="13.5">
      <c r="A207" s="74">
        <f t="shared" si="8"/>
        <v>18</v>
      </c>
      <c r="B207" s="75">
        <v>39393</v>
      </c>
      <c r="C207" s="76" t="s">
        <v>95</v>
      </c>
      <c r="D207" s="78">
        <v>1480</v>
      </c>
      <c r="E207" s="77">
        <f t="shared" si="9"/>
        <v>13333.24</v>
      </c>
    </row>
    <row r="208" spans="1:5" ht="13.5">
      <c r="A208" s="74">
        <f t="shared" si="8"/>
        <v>19</v>
      </c>
      <c r="B208" s="75">
        <v>39394</v>
      </c>
      <c r="C208" s="76" t="s">
        <v>70</v>
      </c>
      <c r="D208" s="78">
        <v>120</v>
      </c>
      <c r="E208" s="77">
        <f t="shared" si="9"/>
        <v>13453.24</v>
      </c>
    </row>
    <row r="209" spans="1:5" ht="13.5">
      <c r="A209" s="74">
        <f t="shared" si="8"/>
        <v>20</v>
      </c>
      <c r="B209" s="75">
        <v>39394</v>
      </c>
      <c r="C209" s="76" t="s">
        <v>92</v>
      </c>
      <c r="D209" s="78">
        <v>120</v>
      </c>
      <c r="E209" s="77">
        <f t="shared" si="9"/>
        <v>13573.24</v>
      </c>
    </row>
    <row r="210" spans="1:5" ht="13.5">
      <c r="A210" s="74">
        <f t="shared" si="8"/>
        <v>21</v>
      </c>
      <c r="B210" s="75">
        <v>39394</v>
      </c>
      <c r="C210" s="76" t="s">
        <v>95</v>
      </c>
      <c r="D210" s="78">
        <v>2420</v>
      </c>
      <c r="E210" s="77">
        <f t="shared" si="9"/>
        <v>15993.24</v>
      </c>
    </row>
    <row r="211" spans="1:5" ht="13.5">
      <c r="A211" s="74">
        <f t="shared" si="8"/>
        <v>22</v>
      </c>
      <c r="B211" s="75">
        <v>39395</v>
      </c>
      <c r="C211" s="76" t="s">
        <v>70</v>
      </c>
      <c r="D211" s="78">
        <v>120</v>
      </c>
      <c r="E211" s="77">
        <f t="shared" si="9"/>
        <v>16113.24</v>
      </c>
    </row>
    <row r="212" spans="1:5" ht="13.5">
      <c r="A212" s="74">
        <f t="shared" si="8"/>
        <v>23</v>
      </c>
      <c r="B212" s="75">
        <v>39395</v>
      </c>
      <c r="C212" s="76" t="s">
        <v>92</v>
      </c>
      <c r="D212" s="78">
        <v>45</v>
      </c>
      <c r="E212" s="77">
        <f t="shared" si="9"/>
        <v>16158.24</v>
      </c>
    </row>
    <row r="213" spans="1:5" ht="13.5">
      <c r="A213" s="74">
        <f t="shared" si="8"/>
        <v>24</v>
      </c>
      <c r="B213" s="75">
        <v>39395</v>
      </c>
      <c r="C213" s="76" t="s">
        <v>95</v>
      </c>
      <c r="D213" s="78">
        <v>700</v>
      </c>
      <c r="E213" s="77">
        <f t="shared" si="9"/>
        <v>16858.239999999998</v>
      </c>
    </row>
    <row r="214" spans="1:5" ht="13.5">
      <c r="A214" s="74">
        <f t="shared" si="8"/>
        <v>25</v>
      </c>
      <c r="B214" s="75">
        <v>39398</v>
      </c>
      <c r="C214" s="76" t="s">
        <v>70</v>
      </c>
      <c r="D214" s="78">
        <v>10</v>
      </c>
      <c r="E214" s="77">
        <f t="shared" si="9"/>
        <v>16868.239999999998</v>
      </c>
    </row>
    <row r="215" spans="1:5" ht="13.5">
      <c r="A215" s="74">
        <f t="shared" si="8"/>
        <v>26</v>
      </c>
      <c r="B215" s="75">
        <v>39398</v>
      </c>
      <c r="C215" s="76" t="s">
        <v>92</v>
      </c>
      <c r="D215" s="78">
        <v>30</v>
      </c>
      <c r="E215" s="77">
        <f t="shared" si="9"/>
        <v>16898.239999999998</v>
      </c>
    </row>
    <row r="216" spans="1:5" ht="13.5">
      <c r="A216" s="74">
        <f t="shared" si="8"/>
        <v>27</v>
      </c>
      <c r="B216" s="75">
        <v>39398</v>
      </c>
      <c r="C216" s="76" t="s">
        <v>95</v>
      </c>
      <c r="D216" s="78">
        <v>2070</v>
      </c>
      <c r="E216" s="77">
        <f t="shared" si="9"/>
        <v>18968.239999999998</v>
      </c>
    </row>
    <row r="217" spans="1:5" ht="13.5">
      <c r="A217" s="74">
        <f t="shared" si="8"/>
        <v>28</v>
      </c>
      <c r="B217" s="75">
        <v>39399</v>
      </c>
      <c r="C217" s="76" t="s">
        <v>70</v>
      </c>
      <c r="D217" s="78">
        <v>240</v>
      </c>
      <c r="E217" s="77">
        <f t="shared" si="9"/>
        <v>19208.239999999998</v>
      </c>
    </row>
    <row r="218" spans="1:5" ht="13.5">
      <c r="A218" s="74">
        <f t="shared" si="8"/>
        <v>29</v>
      </c>
      <c r="B218" s="75">
        <v>39399</v>
      </c>
      <c r="C218" s="76" t="s">
        <v>92</v>
      </c>
      <c r="D218" s="78">
        <v>60</v>
      </c>
      <c r="E218" s="77">
        <f t="shared" si="9"/>
        <v>19268.239999999998</v>
      </c>
    </row>
    <row r="219" spans="1:5" ht="13.5">
      <c r="A219" s="74">
        <f t="shared" si="8"/>
        <v>30</v>
      </c>
      <c r="B219" s="75">
        <v>39399</v>
      </c>
      <c r="C219" s="76" t="s">
        <v>95</v>
      </c>
      <c r="D219" s="78">
        <v>2440</v>
      </c>
      <c r="E219" s="77">
        <f t="shared" si="9"/>
        <v>21708.239999999998</v>
      </c>
    </row>
    <row r="220" spans="1:5" ht="13.5">
      <c r="A220" s="74">
        <f t="shared" si="8"/>
        <v>31</v>
      </c>
      <c r="B220" s="75">
        <v>39400</v>
      </c>
      <c r="C220" s="76" t="s">
        <v>186</v>
      </c>
      <c r="D220" s="78">
        <v>-58</v>
      </c>
      <c r="E220" s="77">
        <f t="shared" si="9"/>
        <v>21650.239999999998</v>
      </c>
    </row>
    <row r="221" spans="1:5" ht="13.5">
      <c r="A221" s="74">
        <f t="shared" si="8"/>
        <v>32</v>
      </c>
      <c r="B221" s="75">
        <v>39400</v>
      </c>
      <c r="C221" s="76" t="s">
        <v>86</v>
      </c>
      <c r="D221" s="78">
        <v>-0.5</v>
      </c>
      <c r="E221" s="77">
        <f t="shared" si="9"/>
        <v>21649.739999999998</v>
      </c>
    </row>
    <row r="222" spans="1:5" ht="13.5">
      <c r="A222" s="74">
        <f t="shared" si="8"/>
        <v>33</v>
      </c>
      <c r="B222" s="75">
        <v>39400</v>
      </c>
      <c r="C222" s="76" t="s">
        <v>70</v>
      </c>
      <c r="D222" s="78">
        <v>120</v>
      </c>
      <c r="E222" s="77">
        <f aca="true" t="shared" si="10" ref="E222:E249">E221+D222</f>
        <v>21769.739999999998</v>
      </c>
    </row>
    <row r="223" spans="1:5" ht="13.5">
      <c r="A223" s="74">
        <f aca="true" t="shared" si="11" ref="A223:A249">A222+1</f>
        <v>34</v>
      </c>
      <c r="B223" s="75">
        <v>39400</v>
      </c>
      <c r="C223" s="76" t="s">
        <v>95</v>
      </c>
      <c r="D223" s="106">
        <v>740</v>
      </c>
      <c r="E223" s="77">
        <f t="shared" si="10"/>
        <v>22509.739999999998</v>
      </c>
    </row>
    <row r="224" spans="1:5" ht="13.5">
      <c r="A224" s="74">
        <f t="shared" si="11"/>
        <v>35</v>
      </c>
      <c r="B224" s="75">
        <v>39401</v>
      </c>
      <c r="C224" s="76" t="s">
        <v>92</v>
      </c>
      <c r="D224" s="78">
        <v>90</v>
      </c>
      <c r="E224" s="77">
        <f t="shared" si="10"/>
        <v>22599.739999999998</v>
      </c>
    </row>
    <row r="225" spans="1:5" ht="13.5">
      <c r="A225" s="74">
        <f t="shared" si="11"/>
        <v>36</v>
      </c>
      <c r="B225" s="75">
        <v>39401</v>
      </c>
      <c r="C225" s="76" t="s">
        <v>95</v>
      </c>
      <c r="D225" s="78">
        <v>2180</v>
      </c>
      <c r="E225" s="77">
        <f t="shared" si="10"/>
        <v>24779.739999999998</v>
      </c>
    </row>
    <row r="226" spans="1:5" ht="13.5">
      <c r="A226" s="74">
        <f t="shared" si="11"/>
        <v>37</v>
      </c>
      <c r="B226" s="75">
        <v>39402</v>
      </c>
      <c r="C226" s="76" t="s">
        <v>95</v>
      </c>
      <c r="D226" s="78">
        <v>20</v>
      </c>
      <c r="E226" s="77">
        <f t="shared" si="10"/>
        <v>24799.739999999998</v>
      </c>
    </row>
    <row r="227" spans="1:5" ht="13.5">
      <c r="A227" s="74">
        <f t="shared" si="11"/>
        <v>38</v>
      </c>
      <c r="B227" s="75">
        <v>39405</v>
      </c>
      <c r="C227" s="76" t="s">
        <v>70</v>
      </c>
      <c r="D227" s="78">
        <v>120</v>
      </c>
      <c r="E227" s="77">
        <f t="shared" si="10"/>
        <v>24919.739999999998</v>
      </c>
    </row>
    <row r="228" spans="1:5" ht="13.5">
      <c r="A228" s="74">
        <f t="shared" si="11"/>
        <v>39</v>
      </c>
      <c r="B228" s="75">
        <v>39405</v>
      </c>
      <c r="C228" s="76" t="s">
        <v>92</v>
      </c>
      <c r="D228" s="78">
        <v>45</v>
      </c>
      <c r="E228" s="77">
        <f t="shared" si="10"/>
        <v>24964.739999999998</v>
      </c>
    </row>
    <row r="229" spans="1:5" ht="13.5">
      <c r="A229" s="74">
        <f t="shared" si="11"/>
        <v>40</v>
      </c>
      <c r="B229" s="75">
        <v>39405</v>
      </c>
      <c r="C229" s="76" t="s">
        <v>95</v>
      </c>
      <c r="D229" s="78">
        <v>370</v>
      </c>
      <c r="E229" s="77">
        <f t="shared" si="10"/>
        <v>25334.739999999998</v>
      </c>
    </row>
    <row r="230" spans="1:5" ht="13.5">
      <c r="A230" s="74">
        <f t="shared" si="11"/>
        <v>41</v>
      </c>
      <c r="B230" s="75">
        <v>39406</v>
      </c>
      <c r="C230" s="76" t="s">
        <v>187</v>
      </c>
      <c r="D230" s="78">
        <v>-370</v>
      </c>
      <c r="E230" s="77">
        <f t="shared" si="10"/>
        <v>24964.739999999998</v>
      </c>
    </row>
    <row r="231" spans="1:5" ht="13.5">
      <c r="A231" s="74">
        <f t="shared" si="11"/>
        <v>42</v>
      </c>
      <c r="B231" s="75">
        <v>39407</v>
      </c>
      <c r="C231" s="76" t="s">
        <v>70</v>
      </c>
      <c r="D231" s="78">
        <v>120</v>
      </c>
      <c r="E231" s="77">
        <f t="shared" si="10"/>
        <v>25084.739999999998</v>
      </c>
    </row>
    <row r="232" spans="1:5" ht="13.5">
      <c r="A232" s="74">
        <f t="shared" si="11"/>
        <v>43</v>
      </c>
      <c r="B232" s="75">
        <v>39407</v>
      </c>
      <c r="C232" s="76" t="s">
        <v>92</v>
      </c>
      <c r="D232" s="78">
        <v>45</v>
      </c>
      <c r="E232" s="77">
        <f t="shared" si="10"/>
        <v>25129.739999999998</v>
      </c>
    </row>
    <row r="233" spans="1:5" ht="13.5">
      <c r="A233" s="74">
        <f t="shared" si="11"/>
        <v>44</v>
      </c>
      <c r="B233" s="75">
        <v>39407</v>
      </c>
      <c r="C233" s="76" t="s">
        <v>95</v>
      </c>
      <c r="D233" s="78">
        <v>350</v>
      </c>
      <c r="E233" s="77">
        <f t="shared" si="10"/>
        <v>25479.739999999998</v>
      </c>
    </row>
    <row r="234" spans="1:5" ht="13.5">
      <c r="A234" s="74">
        <f t="shared" si="11"/>
        <v>45</v>
      </c>
      <c r="B234" s="75">
        <v>39408</v>
      </c>
      <c r="C234" s="76" t="s">
        <v>92</v>
      </c>
      <c r="D234" s="78">
        <v>15</v>
      </c>
      <c r="E234" s="77">
        <f t="shared" si="10"/>
        <v>25494.739999999998</v>
      </c>
    </row>
    <row r="235" spans="1:5" ht="13.5">
      <c r="A235" s="74">
        <f t="shared" si="11"/>
        <v>46</v>
      </c>
      <c r="B235" s="75">
        <v>39409</v>
      </c>
      <c r="C235" s="76" t="s">
        <v>92</v>
      </c>
      <c r="D235" s="78">
        <v>30</v>
      </c>
      <c r="E235" s="77">
        <f t="shared" si="10"/>
        <v>25524.739999999998</v>
      </c>
    </row>
    <row r="236" spans="1:5" ht="13.5">
      <c r="A236" s="74">
        <f t="shared" si="11"/>
        <v>47</v>
      </c>
      <c r="B236" s="75">
        <v>39409</v>
      </c>
      <c r="C236" s="76" t="s">
        <v>95</v>
      </c>
      <c r="D236" s="78">
        <v>370</v>
      </c>
      <c r="E236" s="77">
        <f t="shared" si="10"/>
        <v>25894.739999999998</v>
      </c>
    </row>
    <row r="237" spans="1:5" ht="13.5">
      <c r="A237" s="74">
        <f t="shared" si="11"/>
        <v>48</v>
      </c>
      <c r="B237" s="75">
        <v>39409</v>
      </c>
      <c r="C237" s="76" t="s">
        <v>80</v>
      </c>
      <c r="D237" s="78">
        <v>-305</v>
      </c>
      <c r="E237" s="77">
        <f t="shared" si="10"/>
        <v>25589.739999999998</v>
      </c>
    </row>
    <row r="238" spans="1:5" ht="13.5">
      <c r="A238" s="74">
        <f t="shared" si="11"/>
        <v>49</v>
      </c>
      <c r="B238" s="75">
        <v>39409</v>
      </c>
      <c r="C238" s="76" t="s">
        <v>78</v>
      </c>
      <c r="D238" s="78">
        <v>-0.5</v>
      </c>
      <c r="E238" s="77">
        <f t="shared" si="10"/>
        <v>25589.239999999998</v>
      </c>
    </row>
    <row r="239" spans="1:5" ht="13.5">
      <c r="A239" s="74">
        <f t="shared" si="11"/>
        <v>50</v>
      </c>
      <c r="B239" s="75">
        <v>39411</v>
      </c>
      <c r="C239" s="76" t="s">
        <v>188</v>
      </c>
      <c r="D239" s="78">
        <v>-560</v>
      </c>
      <c r="E239" s="77">
        <f t="shared" si="10"/>
        <v>25029.239999999998</v>
      </c>
    </row>
    <row r="240" spans="1:5" ht="13.5">
      <c r="A240" s="74">
        <f t="shared" si="11"/>
        <v>51</v>
      </c>
      <c r="B240" s="75">
        <v>39411</v>
      </c>
      <c r="C240" s="76" t="s">
        <v>78</v>
      </c>
      <c r="D240" s="78">
        <v>-0.5</v>
      </c>
      <c r="E240" s="77">
        <f t="shared" si="10"/>
        <v>25028.739999999998</v>
      </c>
    </row>
    <row r="241" spans="1:5" ht="13.5">
      <c r="A241" s="74">
        <f t="shared" si="11"/>
        <v>52</v>
      </c>
      <c r="B241" s="75">
        <v>39388</v>
      </c>
      <c r="C241" s="76" t="s">
        <v>86</v>
      </c>
      <c r="D241" s="78">
        <v>-2</v>
      </c>
      <c r="E241" s="77">
        <f t="shared" si="10"/>
        <v>25026.739999999998</v>
      </c>
    </row>
    <row r="242" spans="1:5" ht="13.5">
      <c r="A242" s="74">
        <f t="shared" si="11"/>
        <v>53</v>
      </c>
      <c r="B242" s="75">
        <v>39412</v>
      </c>
      <c r="C242" s="76" t="s">
        <v>70</v>
      </c>
      <c r="D242" s="78">
        <v>120</v>
      </c>
      <c r="E242" s="77">
        <f t="shared" si="10"/>
        <v>25146.739999999998</v>
      </c>
    </row>
    <row r="243" spans="1:5" ht="13.5">
      <c r="A243" s="74">
        <f t="shared" si="11"/>
        <v>54</v>
      </c>
      <c r="B243" s="75">
        <v>39412</v>
      </c>
      <c r="C243" s="76" t="s">
        <v>92</v>
      </c>
      <c r="D243" s="78">
        <v>90</v>
      </c>
      <c r="E243" s="77">
        <f t="shared" si="10"/>
        <v>25236.739999999998</v>
      </c>
    </row>
    <row r="244" spans="1:5" ht="13.5">
      <c r="A244" s="74">
        <f t="shared" si="11"/>
        <v>55</v>
      </c>
      <c r="B244" s="75">
        <v>39412</v>
      </c>
      <c r="C244" s="76" t="s">
        <v>95</v>
      </c>
      <c r="D244" s="78">
        <v>370</v>
      </c>
      <c r="E244" s="77">
        <f t="shared" si="10"/>
        <v>25606.739999999998</v>
      </c>
    </row>
    <row r="245" spans="1:5" ht="13.5">
      <c r="A245" s="74">
        <f t="shared" si="11"/>
        <v>56</v>
      </c>
      <c r="B245" s="75">
        <v>39412</v>
      </c>
      <c r="C245" s="76" t="s">
        <v>189</v>
      </c>
      <c r="D245" s="78">
        <v>-300</v>
      </c>
      <c r="E245" s="77">
        <f t="shared" si="10"/>
        <v>25306.739999999998</v>
      </c>
    </row>
    <row r="246" spans="1:5" ht="13.5">
      <c r="A246" s="74">
        <f t="shared" si="11"/>
        <v>57</v>
      </c>
      <c r="B246" s="75">
        <v>39412</v>
      </c>
      <c r="C246" s="76" t="s">
        <v>78</v>
      </c>
      <c r="D246" s="78">
        <v>-0.5</v>
      </c>
      <c r="E246" s="77">
        <f t="shared" si="10"/>
        <v>25306.239999999998</v>
      </c>
    </row>
    <row r="247" spans="1:5" ht="13.5">
      <c r="A247" s="74">
        <f t="shared" si="11"/>
        <v>58</v>
      </c>
      <c r="B247" s="75">
        <v>39413</v>
      </c>
      <c r="C247" s="76" t="s">
        <v>70</v>
      </c>
      <c r="D247" s="78">
        <v>120</v>
      </c>
      <c r="E247" s="77">
        <f t="shared" si="10"/>
        <v>25426.239999999998</v>
      </c>
    </row>
    <row r="248" spans="1:5" ht="13.5">
      <c r="A248" s="74">
        <f t="shared" si="11"/>
        <v>59</v>
      </c>
      <c r="B248" s="75">
        <v>39414</v>
      </c>
      <c r="C248" s="76" t="s">
        <v>92</v>
      </c>
      <c r="D248" s="78">
        <v>15</v>
      </c>
      <c r="E248" s="77">
        <f t="shared" si="10"/>
        <v>25441.239999999998</v>
      </c>
    </row>
    <row r="249" spans="1:5" ht="13.5">
      <c r="A249" s="74">
        <f t="shared" si="11"/>
        <v>60</v>
      </c>
      <c r="B249" s="75">
        <v>39416</v>
      </c>
      <c r="C249" s="76" t="s">
        <v>58</v>
      </c>
      <c r="D249" s="78">
        <v>0.11</v>
      </c>
      <c r="E249" s="77">
        <f t="shared" si="10"/>
        <v>25441.35</v>
      </c>
    </row>
    <row r="250" spans="1:5" ht="13.5">
      <c r="A250" s="79"/>
      <c r="B250" s="80"/>
      <c r="C250" s="79"/>
      <c r="D250" s="81" t="s">
        <v>54</v>
      </c>
      <c r="E250" s="82">
        <f>E249</f>
        <v>25441.35</v>
      </c>
    </row>
    <row r="251" spans="1:5" ht="12.75">
      <c r="A251" s="83"/>
      <c r="B251" s="84"/>
      <c r="C251" s="71"/>
      <c r="D251" s="85"/>
      <c r="E251" s="71"/>
    </row>
    <row r="252" spans="1:5" ht="13.5">
      <c r="A252" s="68" t="s">
        <v>28</v>
      </c>
      <c r="B252" s="69"/>
      <c r="C252" s="70" t="s">
        <v>244</v>
      </c>
      <c r="D252" s="71"/>
      <c r="E252" s="71"/>
    </row>
    <row r="253" spans="1:5" ht="12.75">
      <c r="A253" s="72" t="s">
        <v>10</v>
      </c>
      <c r="B253" s="73" t="s">
        <v>1</v>
      </c>
      <c r="C253" s="72" t="s">
        <v>11</v>
      </c>
      <c r="D253" s="72" t="s">
        <v>12</v>
      </c>
      <c r="E253" s="72" t="s">
        <v>13</v>
      </c>
    </row>
    <row r="254" spans="1:5" ht="13.5">
      <c r="A254" s="74"/>
      <c r="B254" s="75">
        <v>39416</v>
      </c>
      <c r="C254" s="76" t="s">
        <v>13</v>
      </c>
      <c r="D254" s="77"/>
      <c r="E254" s="85">
        <v>25441.35</v>
      </c>
    </row>
    <row r="255" spans="1:5" ht="13.5">
      <c r="A255" s="74">
        <v>1</v>
      </c>
      <c r="B255" s="75">
        <v>39417</v>
      </c>
      <c r="C255" s="76" t="s">
        <v>86</v>
      </c>
      <c r="D255" s="78">
        <v>-14</v>
      </c>
      <c r="E255" s="77">
        <f aca="true" t="shared" si="12" ref="E255:E269">E254+D255</f>
        <v>25427.35</v>
      </c>
    </row>
    <row r="256" spans="1:5" ht="13.5">
      <c r="A256" s="74">
        <f aca="true" t="shared" si="13" ref="A256:A269">A255+1</f>
        <v>2</v>
      </c>
      <c r="B256" s="75">
        <v>39420</v>
      </c>
      <c r="C256" s="76" t="s">
        <v>70</v>
      </c>
      <c r="D256" s="78">
        <v>120</v>
      </c>
      <c r="E256" s="77">
        <f t="shared" si="12"/>
        <v>25547.35</v>
      </c>
    </row>
    <row r="257" spans="1:5" ht="13.5">
      <c r="A257" s="74">
        <f t="shared" si="13"/>
        <v>3</v>
      </c>
      <c r="B257" s="75">
        <v>39422</v>
      </c>
      <c r="C257" s="76" t="s">
        <v>95</v>
      </c>
      <c r="D257" s="78">
        <v>350</v>
      </c>
      <c r="E257" s="77">
        <f t="shared" si="12"/>
        <v>25897.35</v>
      </c>
    </row>
    <row r="258" spans="1:5" ht="13.5">
      <c r="A258" s="74">
        <f t="shared" si="13"/>
        <v>4</v>
      </c>
      <c r="B258" s="75">
        <v>39426</v>
      </c>
      <c r="C258" s="76" t="s">
        <v>70</v>
      </c>
      <c r="D258" s="78">
        <v>30</v>
      </c>
      <c r="E258" s="77">
        <f t="shared" si="12"/>
        <v>25927.35</v>
      </c>
    </row>
    <row r="259" spans="1:5" ht="13.5">
      <c r="A259" s="74">
        <f t="shared" si="13"/>
        <v>5</v>
      </c>
      <c r="B259" s="75">
        <v>39426</v>
      </c>
      <c r="C259" s="76" t="s">
        <v>95</v>
      </c>
      <c r="D259" s="78">
        <v>20</v>
      </c>
      <c r="E259" s="77">
        <f t="shared" si="12"/>
        <v>25947.35</v>
      </c>
    </row>
    <row r="260" spans="1:5" ht="13.5">
      <c r="A260" s="74">
        <f t="shared" si="13"/>
        <v>6</v>
      </c>
      <c r="B260" s="75">
        <v>39428</v>
      </c>
      <c r="C260" s="76" t="s">
        <v>95</v>
      </c>
      <c r="D260" s="78">
        <v>-21880</v>
      </c>
      <c r="E260" s="77">
        <f t="shared" si="12"/>
        <v>4067.3499999999985</v>
      </c>
    </row>
    <row r="261" spans="1:5" ht="13.5">
      <c r="A261" s="74">
        <f t="shared" si="13"/>
        <v>7</v>
      </c>
      <c r="B261" s="75">
        <v>39428</v>
      </c>
      <c r="C261" s="76" t="s">
        <v>78</v>
      </c>
      <c r="D261" s="78">
        <v>-0.5</v>
      </c>
      <c r="E261" s="77">
        <f t="shared" si="12"/>
        <v>4066.8499999999985</v>
      </c>
    </row>
    <row r="262" spans="1:5" ht="13.5">
      <c r="A262" s="74">
        <f t="shared" si="13"/>
        <v>8</v>
      </c>
      <c r="B262" s="75">
        <v>39430</v>
      </c>
      <c r="C262" s="76" t="s">
        <v>77</v>
      </c>
      <c r="D262" s="78">
        <v>-109.8</v>
      </c>
      <c r="E262" s="77">
        <f t="shared" si="12"/>
        <v>3957.0499999999984</v>
      </c>
    </row>
    <row r="263" spans="1:5" ht="13.5">
      <c r="A263" s="74">
        <f t="shared" si="13"/>
        <v>9</v>
      </c>
      <c r="B263" s="75">
        <v>39430</v>
      </c>
      <c r="C263" s="76" t="s">
        <v>78</v>
      </c>
      <c r="D263" s="78">
        <v>-0.5</v>
      </c>
      <c r="E263" s="77">
        <f t="shared" si="12"/>
        <v>3956.5499999999984</v>
      </c>
    </row>
    <row r="264" spans="1:5" ht="13.5">
      <c r="A264" s="74">
        <f t="shared" si="13"/>
        <v>10</v>
      </c>
      <c r="B264" s="75">
        <v>39430</v>
      </c>
      <c r="C264" s="76" t="s">
        <v>77</v>
      </c>
      <c r="D264" s="78">
        <v>-109.8</v>
      </c>
      <c r="E264" s="77">
        <f t="shared" si="12"/>
        <v>3846.749999999998</v>
      </c>
    </row>
    <row r="265" spans="1:5" ht="13.5">
      <c r="A265" s="74">
        <f t="shared" si="13"/>
        <v>11</v>
      </c>
      <c r="B265" s="75">
        <v>39430</v>
      </c>
      <c r="C265" s="76" t="s">
        <v>78</v>
      </c>
      <c r="D265" s="78">
        <v>-0.5</v>
      </c>
      <c r="E265" s="77">
        <f t="shared" si="12"/>
        <v>3846.249999999998</v>
      </c>
    </row>
    <row r="266" spans="1:5" ht="13.5">
      <c r="A266" s="74">
        <f t="shared" si="13"/>
        <v>12</v>
      </c>
      <c r="B266" s="75">
        <v>39443</v>
      </c>
      <c r="C266" s="76" t="s">
        <v>86</v>
      </c>
      <c r="D266" s="78">
        <v>-2</v>
      </c>
      <c r="E266" s="77">
        <f t="shared" si="12"/>
        <v>3844.249999999998</v>
      </c>
    </row>
    <row r="267" spans="1:5" ht="13.5">
      <c r="A267" s="74">
        <f t="shared" si="13"/>
        <v>13</v>
      </c>
      <c r="B267" s="75">
        <v>39443</v>
      </c>
      <c r="C267" s="76" t="s">
        <v>70</v>
      </c>
      <c r="D267" s="78">
        <v>120</v>
      </c>
      <c r="E267" s="77">
        <f t="shared" si="12"/>
        <v>3964.249999999998</v>
      </c>
    </row>
    <row r="268" spans="1:5" ht="13.5">
      <c r="A268" s="74">
        <f t="shared" si="13"/>
        <v>14</v>
      </c>
      <c r="B268" s="75">
        <v>39813</v>
      </c>
      <c r="C268" s="76" t="s">
        <v>70</v>
      </c>
      <c r="D268" s="78">
        <v>60</v>
      </c>
      <c r="E268" s="77">
        <f t="shared" si="12"/>
        <v>4024.249999999998</v>
      </c>
    </row>
    <row r="269" spans="1:5" ht="13.5">
      <c r="A269" s="74">
        <f t="shared" si="13"/>
        <v>15</v>
      </c>
      <c r="B269" s="75">
        <v>39813</v>
      </c>
      <c r="C269" s="76" t="s">
        <v>58</v>
      </c>
      <c r="D269" s="78">
        <v>0.07</v>
      </c>
      <c r="E269" s="77">
        <f t="shared" si="12"/>
        <v>4024.3199999999983</v>
      </c>
    </row>
    <row r="270" spans="1:5" ht="13.5">
      <c r="A270" s="79"/>
      <c r="B270" s="80"/>
      <c r="C270" s="79"/>
      <c r="D270" s="81" t="s">
        <v>54</v>
      </c>
      <c r="E270" s="82">
        <f>E269</f>
        <v>4024.3199999999983</v>
      </c>
    </row>
    <row r="271" spans="1:5" ht="12.75">
      <c r="A271" s="83"/>
      <c r="B271" s="84"/>
      <c r="C271" s="71"/>
      <c r="D271" s="85"/>
      <c r="E271" s="71"/>
    </row>
    <row r="272" spans="1:5" ht="13.5">
      <c r="A272" s="21"/>
      <c r="B272" s="12"/>
      <c r="C272" s="40" t="s">
        <v>27</v>
      </c>
      <c r="D272" s="14"/>
      <c r="E272" s="4"/>
    </row>
    <row r="273" spans="1:5" ht="12.75">
      <c r="A273" s="5" t="s">
        <v>10</v>
      </c>
      <c r="B273" s="6" t="s">
        <v>1</v>
      </c>
      <c r="C273" s="5" t="s">
        <v>11</v>
      </c>
      <c r="D273" s="5" t="s">
        <v>12</v>
      </c>
      <c r="E273" s="5" t="s">
        <v>13</v>
      </c>
    </row>
    <row r="274" spans="1:5" ht="13.5">
      <c r="A274" s="34"/>
      <c r="B274" s="35"/>
      <c r="C274" s="2" t="s">
        <v>43</v>
      </c>
      <c r="D274" s="34"/>
      <c r="E274" s="20">
        <v>9944</v>
      </c>
    </row>
    <row r="275" spans="1:5" ht="13.5">
      <c r="A275" s="21">
        <v>1</v>
      </c>
      <c r="B275" s="30">
        <v>39098</v>
      </c>
      <c r="C275" s="2" t="s">
        <v>41</v>
      </c>
      <c r="D275" s="8">
        <v>240</v>
      </c>
      <c r="E275" s="20">
        <f>E274+D275</f>
        <v>10184</v>
      </c>
    </row>
    <row r="276" spans="1:5" ht="13.5">
      <c r="A276" s="21">
        <v>2</v>
      </c>
      <c r="B276" s="30">
        <v>39100</v>
      </c>
      <c r="C276" s="2" t="s">
        <v>44</v>
      </c>
      <c r="D276" s="8">
        <v>-16.5</v>
      </c>
      <c r="E276" s="20">
        <f>E275+D276</f>
        <v>10167.5</v>
      </c>
    </row>
    <row r="277" spans="1:5" ht="13.5">
      <c r="A277" s="21">
        <v>3</v>
      </c>
      <c r="B277" s="21"/>
      <c r="C277" s="2" t="s">
        <v>5</v>
      </c>
      <c r="D277" s="8">
        <v>-144</v>
      </c>
      <c r="E277" s="20">
        <f>E276+D277</f>
        <v>10023.5</v>
      </c>
    </row>
    <row r="278" spans="1:5" ht="13.5">
      <c r="A278" s="21">
        <v>4</v>
      </c>
      <c r="B278" s="30">
        <v>39101</v>
      </c>
      <c r="C278" s="2" t="s">
        <v>52</v>
      </c>
      <c r="D278" s="8">
        <v>-240</v>
      </c>
      <c r="E278" s="20">
        <f>E277+D278</f>
        <v>9783.5</v>
      </c>
    </row>
    <row r="279" spans="1:5" ht="13.5">
      <c r="A279" s="15"/>
      <c r="B279" s="43" t="s">
        <v>48</v>
      </c>
      <c r="C279" s="15"/>
      <c r="D279" s="54" t="s">
        <v>54</v>
      </c>
      <c r="E279" s="24">
        <f>E278</f>
        <v>9783.5</v>
      </c>
    </row>
    <row r="280" spans="1:5" ht="12.75">
      <c r="A280" s="21"/>
      <c r="B280" s="18"/>
      <c r="C280" s="4"/>
      <c r="D280" s="10"/>
      <c r="E280" s="4"/>
    </row>
    <row r="281" spans="1:5" ht="13.5">
      <c r="A281" s="12"/>
      <c r="B281" s="12"/>
      <c r="C281" s="40" t="s">
        <v>36</v>
      </c>
      <c r="D281" s="14"/>
      <c r="E281" s="4"/>
    </row>
    <row r="282" spans="1:5" ht="13.5">
      <c r="A282" s="21"/>
      <c r="B282" s="18"/>
      <c r="C282" s="2" t="s">
        <v>43</v>
      </c>
      <c r="D282" s="10"/>
      <c r="E282" s="17">
        <v>9783.5</v>
      </c>
    </row>
    <row r="283" spans="1:5" ht="13.5">
      <c r="A283" s="21">
        <v>1</v>
      </c>
      <c r="B283" s="30">
        <v>39119</v>
      </c>
      <c r="C283" s="2" t="s">
        <v>22</v>
      </c>
      <c r="D283" s="8">
        <v>-5343.6</v>
      </c>
      <c r="E283" s="20">
        <f>E282+D283</f>
        <v>4439.9</v>
      </c>
    </row>
    <row r="284" spans="1:5" ht="13.5">
      <c r="A284" s="21">
        <v>2</v>
      </c>
      <c r="B284" s="30">
        <v>39120</v>
      </c>
      <c r="C284" s="2" t="s">
        <v>24</v>
      </c>
      <c r="D284" s="8">
        <v>-55</v>
      </c>
      <c r="E284" s="20">
        <f>E283+D284</f>
        <v>4384.9</v>
      </c>
    </row>
    <row r="285" spans="1:5" ht="13.5">
      <c r="A285" s="21">
        <v>3</v>
      </c>
      <c r="B285" s="30">
        <v>39121</v>
      </c>
      <c r="C285" s="2" t="s">
        <v>16</v>
      </c>
      <c r="D285" s="8">
        <v>-2122</v>
      </c>
      <c r="E285" s="20">
        <f>E284+D285</f>
        <v>2262.8999999999996</v>
      </c>
    </row>
    <row r="286" spans="1:5" ht="13.5">
      <c r="A286" s="15"/>
      <c r="B286" s="43" t="s">
        <v>49</v>
      </c>
      <c r="C286" s="15"/>
      <c r="D286" s="54" t="s">
        <v>54</v>
      </c>
      <c r="E286" s="24">
        <f>E285</f>
        <v>2262.8999999999996</v>
      </c>
    </row>
    <row r="287" spans="1:5" ht="12.75">
      <c r="A287" s="21"/>
      <c r="B287" s="18"/>
      <c r="C287" s="4"/>
      <c r="D287" s="10"/>
      <c r="E287" s="4"/>
    </row>
    <row r="288" spans="1:5" ht="13.5">
      <c r="A288" s="12"/>
      <c r="B288" s="12"/>
      <c r="C288" s="40" t="s">
        <v>46</v>
      </c>
      <c r="D288" s="14"/>
      <c r="E288" s="4"/>
    </row>
    <row r="289" spans="1:5" ht="13.5">
      <c r="A289" s="21"/>
      <c r="B289" s="18"/>
      <c r="C289" s="2" t="s">
        <v>43</v>
      </c>
      <c r="D289" s="10"/>
      <c r="E289" s="17">
        <v>2262.9</v>
      </c>
    </row>
    <row r="290" spans="1:5" ht="13.5">
      <c r="A290" s="21">
        <v>1</v>
      </c>
      <c r="B290" s="30">
        <v>39160</v>
      </c>
      <c r="C290" s="2" t="s">
        <v>50</v>
      </c>
      <c r="D290" s="8">
        <v>-33.61</v>
      </c>
      <c r="E290" s="20">
        <f>E289+D290</f>
        <v>2229.29</v>
      </c>
    </row>
    <row r="291" spans="1:5" ht="13.5">
      <c r="A291" s="21">
        <v>2</v>
      </c>
      <c r="B291" s="30">
        <v>39164</v>
      </c>
      <c r="C291" s="2" t="s">
        <v>60</v>
      </c>
      <c r="D291" s="8">
        <v>-300</v>
      </c>
      <c r="E291" s="20">
        <f>E290+D291</f>
        <v>1929.29</v>
      </c>
    </row>
    <row r="292" spans="1:5" ht="13.5">
      <c r="A292" s="21">
        <v>3</v>
      </c>
      <c r="B292" s="30">
        <v>39171</v>
      </c>
      <c r="C292" s="2" t="s">
        <v>53</v>
      </c>
      <c r="D292" s="8">
        <v>-105</v>
      </c>
      <c r="E292" s="20">
        <f>E291+D292</f>
        <v>1824.29</v>
      </c>
    </row>
    <row r="293" spans="1:5" ht="13.5">
      <c r="A293" s="21">
        <v>3</v>
      </c>
      <c r="B293" s="30">
        <v>39171</v>
      </c>
      <c r="C293" s="2" t="s">
        <v>59</v>
      </c>
      <c r="D293" s="8">
        <v>105</v>
      </c>
      <c r="E293" s="20">
        <f>E292+D293</f>
        <v>1929.29</v>
      </c>
    </row>
    <row r="294" spans="1:5" ht="13.5">
      <c r="A294" s="15"/>
      <c r="B294" s="43" t="s">
        <v>51</v>
      </c>
      <c r="C294" s="15"/>
      <c r="D294" s="54" t="s">
        <v>54</v>
      </c>
      <c r="E294" s="62">
        <f>E293</f>
        <v>1929.29</v>
      </c>
    </row>
    <row r="295" spans="1:4" ht="13.5">
      <c r="A295" s="21"/>
      <c r="B295" s="59"/>
      <c r="C295" s="21"/>
      <c r="D295" s="60"/>
    </row>
    <row r="297" spans="1:5" ht="13.5">
      <c r="A297" s="141" t="s">
        <v>35</v>
      </c>
      <c r="B297" s="141"/>
      <c r="C297" s="40" t="s">
        <v>68</v>
      </c>
      <c r="D297" s="13"/>
      <c r="E297" s="12"/>
    </row>
    <row r="298" spans="1:5" ht="13.5">
      <c r="A298" s="21"/>
      <c r="B298" s="30">
        <v>39172</v>
      </c>
      <c r="C298" s="2" t="s">
        <v>43</v>
      </c>
      <c r="D298" s="10"/>
      <c r="E298" s="17">
        <v>1929.29</v>
      </c>
    </row>
    <row r="299" spans="1:5" ht="13.5">
      <c r="A299" s="21">
        <v>1</v>
      </c>
      <c r="B299" s="30">
        <v>39179</v>
      </c>
      <c r="C299" s="2" t="s">
        <v>69</v>
      </c>
      <c r="D299" s="8">
        <v>-600</v>
      </c>
      <c r="E299" s="20">
        <f>E298+D299</f>
        <v>1329.29</v>
      </c>
    </row>
    <row r="300" spans="1:5" ht="13.5">
      <c r="A300" s="21">
        <v>2</v>
      </c>
      <c r="B300" s="30">
        <v>39185</v>
      </c>
      <c r="C300" s="2" t="s">
        <v>66</v>
      </c>
      <c r="D300" s="8">
        <v>-3.55</v>
      </c>
      <c r="E300" s="20">
        <f>E299+D300</f>
        <v>1325.74</v>
      </c>
    </row>
    <row r="301" spans="1:5" ht="13.5">
      <c r="A301" s="21">
        <v>3</v>
      </c>
      <c r="B301" s="30">
        <v>39193</v>
      </c>
      <c r="C301" s="2" t="s">
        <v>70</v>
      </c>
      <c r="D301" s="8">
        <v>720</v>
      </c>
      <c r="E301" s="20">
        <f>E300+D301</f>
        <v>2045.74</v>
      </c>
    </row>
    <row r="302" spans="1:5" ht="13.5">
      <c r="A302" s="21">
        <v>4</v>
      </c>
      <c r="B302" s="30">
        <v>39202</v>
      </c>
      <c r="C302" s="2" t="s">
        <v>72</v>
      </c>
      <c r="D302" s="8">
        <v>-3.55</v>
      </c>
      <c r="E302" s="20">
        <f>E301+D302</f>
        <v>2042.19</v>
      </c>
    </row>
    <row r="303" spans="1:5" ht="13.5">
      <c r="A303" s="15"/>
      <c r="B303" s="43" t="s">
        <v>74</v>
      </c>
      <c r="C303" s="15"/>
      <c r="D303" s="54" t="s">
        <v>54</v>
      </c>
      <c r="E303" s="62">
        <f>E302</f>
        <v>2042.19</v>
      </c>
    </row>
    <row r="304" spans="1:4" ht="13.5">
      <c r="A304" s="21"/>
      <c r="B304" s="59"/>
      <c r="C304" s="21"/>
      <c r="D304" s="60"/>
    </row>
    <row r="305" spans="1:5" ht="13.5">
      <c r="A305" s="140" t="s">
        <v>35</v>
      </c>
      <c r="B305" s="140"/>
      <c r="C305" s="70" t="s">
        <v>75</v>
      </c>
      <c r="D305" s="86"/>
      <c r="E305" s="87"/>
    </row>
    <row r="306" spans="1:5" ht="13.5">
      <c r="A306" s="83"/>
      <c r="B306" s="75">
        <v>39202</v>
      </c>
      <c r="C306" s="76" t="s">
        <v>43</v>
      </c>
      <c r="D306" s="88"/>
      <c r="E306" s="89">
        <v>2042.19</v>
      </c>
    </row>
    <row r="307" spans="1:5" ht="13.5">
      <c r="A307" s="90"/>
      <c r="B307" s="80"/>
      <c r="C307" s="90"/>
      <c r="D307" s="81" t="s">
        <v>54</v>
      </c>
      <c r="E307" s="91">
        <f>E306</f>
        <v>2042.19</v>
      </c>
    </row>
    <row r="308" spans="1:5" ht="13.5">
      <c r="A308" s="83"/>
      <c r="B308" s="92"/>
      <c r="C308" s="83"/>
      <c r="D308" s="93"/>
      <c r="E308" s="67"/>
    </row>
    <row r="309" spans="1:5" ht="13.5">
      <c r="A309" s="140" t="s">
        <v>35</v>
      </c>
      <c r="B309" s="140"/>
      <c r="C309" s="70" t="s">
        <v>82</v>
      </c>
      <c r="D309" s="86"/>
      <c r="E309" s="87"/>
    </row>
    <row r="310" spans="1:5" ht="13.5">
      <c r="A310" s="83"/>
      <c r="B310" s="75">
        <v>39233</v>
      </c>
      <c r="C310" s="76" t="s">
        <v>43</v>
      </c>
      <c r="D310" s="88"/>
      <c r="E310" s="89">
        <v>2042.19</v>
      </c>
    </row>
    <row r="311" spans="1:5" ht="13.5">
      <c r="A311" s="90"/>
      <c r="B311" s="80"/>
      <c r="C311" s="90"/>
      <c r="D311" s="81" t="s">
        <v>54</v>
      </c>
      <c r="E311" s="91">
        <f>E310</f>
        <v>2042.19</v>
      </c>
    </row>
    <row r="312" spans="1:5" ht="13.5">
      <c r="A312" s="83"/>
      <c r="B312" s="92"/>
      <c r="C312" s="83"/>
      <c r="D312" s="93"/>
      <c r="E312" s="67"/>
    </row>
    <row r="313" spans="1:5" ht="13.5">
      <c r="A313" s="140" t="s">
        <v>35</v>
      </c>
      <c r="B313" s="140"/>
      <c r="C313" s="70" t="s">
        <v>85</v>
      </c>
      <c r="D313" s="86"/>
      <c r="E313" s="87"/>
    </row>
    <row r="314" spans="1:5" ht="13.5">
      <c r="A314" s="83"/>
      <c r="B314" s="75">
        <v>39263</v>
      </c>
      <c r="C314" s="76" t="s">
        <v>43</v>
      </c>
      <c r="D314" s="88"/>
      <c r="E314" s="89">
        <v>2042.19</v>
      </c>
    </row>
    <row r="315" spans="1:5" ht="13.5">
      <c r="A315" s="83">
        <v>1</v>
      </c>
      <c r="B315" s="75"/>
      <c r="C315" s="100" t="s">
        <v>89</v>
      </c>
      <c r="D315" s="85"/>
      <c r="E315" s="99">
        <f>E314+D315</f>
        <v>2042.19</v>
      </c>
    </row>
    <row r="316" spans="1:5" ht="13.5">
      <c r="A316" s="90"/>
      <c r="B316" s="80"/>
      <c r="C316" s="90"/>
      <c r="D316" s="81" t="s">
        <v>54</v>
      </c>
      <c r="E316" s="91">
        <f>E314</f>
        <v>2042.19</v>
      </c>
    </row>
    <row r="317" spans="1:5" ht="13.5">
      <c r="A317" s="83"/>
      <c r="B317" s="92"/>
      <c r="C317" s="83"/>
      <c r="D317" s="93"/>
      <c r="E317" s="67"/>
    </row>
    <row r="318" spans="1:5" ht="13.5">
      <c r="A318" s="140" t="s">
        <v>35</v>
      </c>
      <c r="B318" s="140"/>
      <c r="C318" s="70" t="s">
        <v>90</v>
      </c>
      <c r="D318" s="86"/>
      <c r="E318" s="87"/>
    </row>
    <row r="319" spans="1:5" ht="13.5">
      <c r="A319" s="83"/>
      <c r="B319" s="75">
        <v>39294</v>
      </c>
      <c r="C319" s="76" t="s">
        <v>43</v>
      </c>
      <c r="D319" s="88"/>
      <c r="E319" s="89">
        <v>2042.19</v>
      </c>
    </row>
    <row r="320" spans="1:5" ht="13.5">
      <c r="A320" s="83">
        <v>1</v>
      </c>
      <c r="B320" s="75"/>
      <c r="C320" s="100" t="s">
        <v>89</v>
      </c>
      <c r="D320" s="85"/>
      <c r="E320" s="99">
        <f>E319+D320</f>
        <v>2042.19</v>
      </c>
    </row>
    <row r="321" spans="1:5" ht="13.5">
      <c r="A321" s="90"/>
      <c r="B321" s="80"/>
      <c r="C321" s="90"/>
      <c r="D321" s="81" t="s">
        <v>54</v>
      </c>
      <c r="E321" s="91">
        <f>E320</f>
        <v>2042.19</v>
      </c>
    </row>
    <row r="322" spans="1:5" ht="13.5">
      <c r="A322" s="83"/>
      <c r="B322" s="92"/>
      <c r="C322" s="83"/>
      <c r="D322" s="93"/>
      <c r="E322" s="67"/>
    </row>
    <row r="323" spans="1:5" ht="13.5">
      <c r="A323" s="140" t="s">
        <v>35</v>
      </c>
      <c r="B323" s="140"/>
      <c r="C323" s="70" t="s">
        <v>91</v>
      </c>
      <c r="D323" s="86"/>
      <c r="E323" s="87"/>
    </row>
    <row r="324" spans="1:5" ht="13.5">
      <c r="A324" s="83"/>
      <c r="B324" s="75">
        <v>39325</v>
      </c>
      <c r="C324" s="76" t="s">
        <v>43</v>
      </c>
      <c r="D324" s="88"/>
      <c r="E324" s="89">
        <v>2042.19</v>
      </c>
    </row>
    <row r="325" spans="1:5" ht="13.5">
      <c r="A325" s="83">
        <v>1</v>
      </c>
      <c r="B325" s="75"/>
      <c r="C325" s="100" t="s">
        <v>89</v>
      </c>
      <c r="D325" s="85"/>
      <c r="E325" s="99">
        <f>E324+D325</f>
        <v>2042.19</v>
      </c>
    </row>
    <row r="326" spans="1:5" ht="13.5">
      <c r="A326" s="90"/>
      <c r="B326" s="80"/>
      <c r="C326" s="90"/>
      <c r="D326" s="81" t="s">
        <v>54</v>
      </c>
      <c r="E326" s="91">
        <f>E325</f>
        <v>2042.19</v>
      </c>
    </row>
    <row r="327" spans="1:5" ht="13.5">
      <c r="A327" s="83"/>
      <c r="B327" s="92"/>
      <c r="C327" s="83"/>
      <c r="D327" s="93"/>
      <c r="E327" s="67"/>
    </row>
    <row r="328" spans="1:5" ht="13.5">
      <c r="A328" s="140" t="s">
        <v>35</v>
      </c>
      <c r="B328" s="140"/>
      <c r="C328" s="70" t="s">
        <v>94</v>
      </c>
      <c r="D328" s="86"/>
      <c r="E328" s="87"/>
    </row>
    <row r="329" spans="1:5" ht="13.5">
      <c r="A329" s="83"/>
      <c r="B329" s="75">
        <v>39355</v>
      </c>
      <c r="C329" s="76" t="s">
        <v>43</v>
      </c>
      <c r="D329" s="88"/>
      <c r="E329" s="89">
        <v>2042.19</v>
      </c>
    </row>
    <row r="330" spans="1:5" ht="13.5">
      <c r="A330" s="83">
        <v>1</v>
      </c>
      <c r="B330" s="75">
        <v>39358</v>
      </c>
      <c r="C330" s="76" t="s">
        <v>92</v>
      </c>
      <c r="D330" s="85">
        <v>30</v>
      </c>
      <c r="E330" s="99">
        <f aca="true" t="shared" si="14" ref="E330:E335">E329+D330</f>
        <v>2072.19</v>
      </c>
    </row>
    <row r="331" spans="1:5" ht="13.5">
      <c r="A331" s="83">
        <v>2</v>
      </c>
      <c r="B331" s="75">
        <v>39361</v>
      </c>
      <c r="C331" s="76" t="s">
        <v>67</v>
      </c>
      <c r="D331" s="85">
        <v>305</v>
      </c>
      <c r="E331" s="99">
        <f t="shared" si="14"/>
        <v>2377.19</v>
      </c>
    </row>
    <row r="332" spans="1:5" ht="13.5">
      <c r="A332" s="83">
        <v>3</v>
      </c>
      <c r="B332" s="75">
        <v>39361</v>
      </c>
      <c r="C332" s="76" t="s">
        <v>92</v>
      </c>
      <c r="D332" s="85">
        <v>155</v>
      </c>
      <c r="E332" s="99">
        <f t="shared" si="14"/>
        <v>2532.19</v>
      </c>
    </row>
    <row r="333" spans="1:5" ht="13.5">
      <c r="A333" s="83">
        <v>4</v>
      </c>
      <c r="B333" s="75">
        <v>39361</v>
      </c>
      <c r="C333" s="101" t="s">
        <v>96</v>
      </c>
      <c r="D333" s="102">
        <v>-550</v>
      </c>
      <c r="E333" s="99">
        <f t="shared" si="14"/>
        <v>1982.19</v>
      </c>
    </row>
    <row r="334" spans="1:5" ht="13.5">
      <c r="A334" s="83">
        <v>5</v>
      </c>
      <c r="B334" s="75">
        <v>39361</v>
      </c>
      <c r="C334" s="101" t="s">
        <v>97</v>
      </c>
      <c r="D334" s="102">
        <v>-15</v>
      </c>
      <c r="E334" s="99">
        <f t="shared" si="14"/>
        <v>1967.19</v>
      </c>
    </row>
    <row r="335" spans="1:5" ht="13.5">
      <c r="A335" s="83">
        <v>6</v>
      </c>
      <c r="B335" s="75">
        <v>39363</v>
      </c>
      <c r="C335" s="101" t="s">
        <v>98</v>
      </c>
      <c r="D335" s="102">
        <v>-402.5</v>
      </c>
      <c r="E335" s="99">
        <f t="shared" si="14"/>
        <v>1564.69</v>
      </c>
    </row>
    <row r="336" spans="1:5" ht="13.5">
      <c r="A336" s="90"/>
      <c r="B336" s="80"/>
      <c r="C336" s="90"/>
      <c r="D336" s="81" t="s">
        <v>54</v>
      </c>
      <c r="E336" s="91">
        <f>E335</f>
        <v>1564.69</v>
      </c>
    </row>
    <row r="337" spans="1:5" ht="13.5">
      <c r="A337" s="83"/>
      <c r="B337" s="92"/>
      <c r="C337" s="83"/>
      <c r="D337" s="93"/>
      <c r="E337" s="67"/>
    </row>
    <row r="338" spans="1:5" ht="13.5">
      <c r="A338" s="140" t="s">
        <v>35</v>
      </c>
      <c r="B338" s="140"/>
      <c r="C338" s="70" t="s">
        <v>184</v>
      </c>
      <c r="D338" s="86"/>
      <c r="E338" s="87"/>
    </row>
    <row r="339" spans="1:5" ht="13.5">
      <c r="A339" s="83"/>
      <c r="B339" s="75">
        <v>39386</v>
      </c>
      <c r="C339" s="76" t="s">
        <v>43</v>
      </c>
      <c r="D339" s="88"/>
      <c r="E339" s="89">
        <v>1564.69</v>
      </c>
    </row>
    <row r="340" spans="1:5" ht="27">
      <c r="A340" s="83">
        <v>1</v>
      </c>
      <c r="B340" s="75">
        <v>39391</v>
      </c>
      <c r="C340" s="119" t="s">
        <v>190</v>
      </c>
      <c r="D340" s="85">
        <v>15</v>
      </c>
      <c r="E340" s="120">
        <f aca="true" t="shared" si="15" ref="E340:E350">E339+D340</f>
        <v>1579.69</v>
      </c>
    </row>
    <row r="341" spans="1:5" ht="13.5">
      <c r="A341" s="83">
        <v>2</v>
      </c>
      <c r="B341" s="75">
        <v>39391</v>
      </c>
      <c r="C341" s="76" t="s">
        <v>191</v>
      </c>
      <c r="D341" s="85">
        <v>-13.5</v>
      </c>
      <c r="E341" s="120">
        <f t="shared" si="15"/>
        <v>1566.19</v>
      </c>
    </row>
    <row r="342" spans="1:5" ht="27">
      <c r="A342" s="83">
        <v>3</v>
      </c>
      <c r="B342" s="75">
        <v>39392</v>
      </c>
      <c r="C342" s="119" t="s">
        <v>192</v>
      </c>
      <c r="D342" s="85">
        <v>15</v>
      </c>
      <c r="E342" s="120">
        <f t="shared" si="15"/>
        <v>1581.19</v>
      </c>
    </row>
    <row r="343" spans="1:5" ht="13.5">
      <c r="A343" s="83">
        <v>4</v>
      </c>
      <c r="B343" s="75">
        <v>39410</v>
      </c>
      <c r="C343" s="76" t="s">
        <v>193</v>
      </c>
      <c r="D343" s="102">
        <v>-5.38</v>
      </c>
      <c r="E343" s="120">
        <f t="shared" si="15"/>
        <v>1575.81</v>
      </c>
    </row>
    <row r="344" spans="1:5" ht="27">
      <c r="A344" s="83">
        <v>5</v>
      </c>
      <c r="B344" s="75">
        <v>39410</v>
      </c>
      <c r="C344" s="119" t="s">
        <v>194</v>
      </c>
      <c r="D344" s="102">
        <v>15</v>
      </c>
      <c r="E344" s="120">
        <f t="shared" si="15"/>
        <v>1590.81</v>
      </c>
    </row>
    <row r="345" spans="1:5" ht="27">
      <c r="A345" s="83">
        <v>6</v>
      </c>
      <c r="B345" s="75">
        <v>39410</v>
      </c>
      <c r="C345" s="119" t="s">
        <v>195</v>
      </c>
      <c r="D345" s="102">
        <v>15</v>
      </c>
      <c r="E345" s="120">
        <f t="shared" si="15"/>
        <v>1605.81</v>
      </c>
    </row>
    <row r="346" spans="1:5" ht="27">
      <c r="A346" s="83">
        <v>7</v>
      </c>
      <c r="B346" s="75">
        <v>39410</v>
      </c>
      <c r="C346" s="119" t="s">
        <v>196</v>
      </c>
      <c r="D346" s="102">
        <v>15</v>
      </c>
      <c r="E346" s="120">
        <f t="shared" si="15"/>
        <v>1620.81</v>
      </c>
    </row>
    <row r="347" spans="1:5" ht="27">
      <c r="A347" s="83">
        <v>8</v>
      </c>
      <c r="B347" s="75">
        <v>39410</v>
      </c>
      <c r="C347" s="119" t="s">
        <v>197</v>
      </c>
      <c r="D347" s="102">
        <v>15</v>
      </c>
      <c r="E347" s="120">
        <f t="shared" si="15"/>
        <v>1635.81</v>
      </c>
    </row>
    <row r="348" spans="1:5" ht="27">
      <c r="A348" s="83">
        <v>9</v>
      </c>
      <c r="B348" s="75">
        <v>39410</v>
      </c>
      <c r="C348" s="119" t="s">
        <v>198</v>
      </c>
      <c r="D348" s="102">
        <v>15</v>
      </c>
      <c r="E348" s="120">
        <f t="shared" si="15"/>
        <v>1650.81</v>
      </c>
    </row>
    <row r="349" spans="1:5" ht="27">
      <c r="A349" s="83">
        <v>10</v>
      </c>
      <c r="B349" s="75">
        <v>39410</v>
      </c>
      <c r="C349" s="119" t="s">
        <v>199</v>
      </c>
      <c r="D349" s="102">
        <v>15</v>
      </c>
      <c r="E349" s="120">
        <f t="shared" si="15"/>
        <v>1665.81</v>
      </c>
    </row>
    <row r="350" spans="1:5" ht="27">
      <c r="A350" s="83">
        <v>11</v>
      </c>
      <c r="B350" s="75">
        <v>39410</v>
      </c>
      <c r="C350" s="119" t="s">
        <v>200</v>
      </c>
      <c r="D350" s="102">
        <v>15</v>
      </c>
      <c r="E350" s="120">
        <f t="shared" si="15"/>
        <v>1680.81</v>
      </c>
    </row>
    <row r="351" spans="2:5" ht="13.5">
      <c r="B351" s="80"/>
      <c r="C351" s="90"/>
      <c r="D351" s="81" t="s">
        <v>54</v>
      </c>
      <c r="E351" s="91">
        <f>E350</f>
        <v>1680.81</v>
      </c>
    </row>
    <row r="352" spans="1:5" ht="13.5">
      <c r="A352" s="83"/>
      <c r="B352" s="92"/>
      <c r="C352" s="83"/>
      <c r="D352" s="93"/>
      <c r="E352" s="67"/>
    </row>
    <row r="353" spans="1:5" ht="13.5">
      <c r="A353" s="140" t="s">
        <v>35</v>
      </c>
      <c r="B353" s="140"/>
      <c r="C353" s="70" t="s">
        <v>244</v>
      </c>
      <c r="D353" s="86"/>
      <c r="E353" s="87"/>
    </row>
    <row r="354" spans="1:5" ht="13.5">
      <c r="A354" s="83"/>
      <c r="B354" s="75">
        <v>39416</v>
      </c>
      <c r="C354" s="76" t="s">
        <v>43</v>
      </c>
      <c r="D354" s="88"/>
      <c r="E354" s="89">
        <v>1680.81</v>
      </c>
    </row>
    <row r="355" spans="1:5" ht="13.5">
      <c r="A355" s="83">
        <v>1</v>
      </c>
      <c r="B355" s="75">
        <v>39430</v>
      </c>
      <c r="C355" s="76" t="s">
        <v>245</v>
      </c>
      <c r="D355" s="127">
        <v>-173.8</v>
      </c>
      <c r="E355" s="120">
        <f>E354+D355</f>
        <v>1507.01</v>
      </c>
    </row>
    <row r="356" spans="1:5" ht="13.5">
      <c r="A356" s="83">
        <v>2</v>
      </c>
      <c r="B356" s="75">
        <v>39433</v>
      </c>
      <c r="C356" s="76" t="s">
        <v>246</v>
      </c>
      <c r="D356" s="85">
        <v>-13.51</v>
      </c>
      <c r="E356" s="120">
        <f>E355+D356</f>
        <v>1493.5</v>
      </c>
    </row>
    <row r="357" spans="1:5" ht="13.5">
      <c r="A357" s="83">
        <v>3</v>
      </c>
      <c r="B357" s="75">
        <v>39434</v>
      </c>
      <c r="C357" s="76" t="s">
        <v>247</v>
      </c>
      <c r="D357" s="127">
        <v>-43.87</v>
      </c>
      <c r="E357" s="120">
        <f>E356+D357</f>
        <v>1449.63</v>
      </c>
    </row>
    <row r="358" spans="1:5" ht="13.5">
      <c r="A358" s="128"/>
      <c r="B358" s="92"/>
      <c r="C358" s="71"/>
      <c r="D358" s="93" t="s">
        <v>54</v>
      </c>
      <c r="E358" s="91">
        <f>E357</f>
        <v>1449.63</v>
      </c>
    </row>
  </sheetData>
  <mergeCells count="9">
    <mergeCell ref="A338:B338"/>
    <mergeCell ref="A353:B353"/>
    <mergeCell ref="A323:B323"/>
    <mergeCell ref="A328:B328"/>
    <mergeCell ref="A297:B297"/>
    <mergeCell ref="A313:B313"/>
    <mergeCell ref="A318:B318"/>
    <mergeCell ref="A305:B305"/>
    <mergeCell ref="A309:B30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3"/>
  <sheetViews>
    <sheetView zoomScale="145" zoomScaleNormal="145" workbookViewId="0" topLeftCell="A1">
      <selection activeCell="A1" sqref="A1"/>
    </sheetView>
  </sheetViews>
  <sheetFormatPr defaultColWidth="9.140625" defaultRowHeight="12.75"/>
  <cols>
    <col min="3" max="3" width="29.140625" style="0" customWidth="1"/>
  </cols>
  <sheetData>
    <row r="1" spans="1:5" ht="12.75">
      <c r="A1" s="34" t="s">
        <v>28</v>
      </c>
      <c r="B1" s="3"/>
      <c r="C1" s="4"/>
      <c r="D1" s="4"/>
      <c r="E1" s="4"/>
    </row>
    <row r="2" spans="1:5" ht="12.75">
      <c r="A2" s="5" t="s">
        <v>10</v>
      </c>
      <c r="B2" s="6" t="s">
        <v>1</v>
      </c>
      <c r="C2" s="5" t="s">
        <v>11</v>
      </c>
      <c r="D2" s="5" t="s">
        <v>12</v>
      </c>
      <c r="E2" s="5" t="s">
        <v>13</v>
      </c>
    </row>
    <row r="3" spans="1:5" ht="13.5">
      <c r="A3" s="51">
        <v>1</v>
      </c>
      <c r="B3" s="30">
        <v>39096</v>
      </c>
      <c r="C3" s="2" t="s">
        <v>30</v>
      </c>
      <c r="D3" s="31">
        <v>240</v>
      </c>
      <c r="E3" s="31">
        <f>D3</f>
        <v>240</v>
      </c>
    </row>
    <row r="4" spans="1:5" ht="13.5">
      <c r="A4" s="51">
        <v>2</v>
      </c>
      <c r="B4" s="30">
        <v>39101</v>
      </c>
      <c r="C4" s="2" t="s">
        <v>55</v>
      </c>
      <c r="D4" s="31">
        <v>-48.5</v>
      </c>
      <c r="E4" s="31">
        <f aca="true" t="shared" si="0" ref="E4:E35">E3+D4</f>
        <v>191.5</v>
      </c>
    </row>
    <row r="5" spans="1:5" ht="13.5">
      <c r="A5" s="51">
        <v>3</v>
      </c>
      <c r="B5" s="30">
        <v>39109</v>
      </c>
      <c r="C5" s="2" t="s">
        <v>2</v>
      </c>
      <c r="D5" s="32">
        <v>120</v>
      </c>
      <c r="E5" s="31">
        <f t="shared" si="0"/>
        <v>311.5</v>
      </c>
    </row>
    <row r="6" spans="1:5" ht="13.5">
      <c r="A6" s="51">
        <v>4</v>
      </c>
      <c r="B6" s="30">
        <v>39111</v>
      </c>
      <c r="C6" s="2" t="s">
        <v>2</v>
      </c>
      <c r="D6" s="32">
        <v>130</v>
      </c>
      <c r="E6" s="31">
        <f t="shared" si="0"/>
        <v>441.5</v>
      </c>
    </row>
    <row r="7" spans="1:5" ht="13.5">
      <c r="A7" s="51">
        <v>5</v>
      </c>
      <c r="B7" s="30">
        <v>39114</v>
      </c>
      <c r="C7" s="2" t="s">
        <v>2</v>
      </c>
      <c r="D7" s="32">
        <v>120</v>
      </c>
      <c r="E7" s="31">
        <f t="shared" si="0"/>
        <v>561.5</v>
      </c>
    </row>
    <row r="8" spans="1:5" ht="13.5">
      <c r="A8" s="51">
        <v>6</v>
      </c>
      <c r="B8" s="30">
        <v>39114</v>
      </c>
      <c r="C8" s="2" t="s">
        <v>32</v>
      </c>
      <c r="D8" s="32">
        <v>-25</v>
      </c>
      <c r="E8" s="31">
        <f t="shared" si="0"/>
        <v>536.5</v>
      </c>
    </row>
    <row r="9" spans="1:5" ht="13.5">
      <c r="A9" s="51">
        <v>7</v>
      </c>
      <c r="B9" s="30">
        <v>39118</v>
      </c>
      <c r="C9" s="2" t="s">
        <v>2</v>
      </c>
      <c r="D9" s="32">
        <v>140</v>
      </c>
      <c r="E9" s="31">
        <f t="shared" si="0"/>
        <v>676.5</v>
      </c>
    </row>
    <row r="10" spans="1:5" ht="13.5">
      <c r="A10" s="51">
        <v>8</v>
      </c>
      <c r="B10" s="30">
        <v>39118</v>
      </c>
      <c r="C10" s="2" t="s">
        <v>45</v>
      </c>
      <c r="D10" s="32">
        <v>11</v>
      </c>
      <c r="E10" s="31">
        <f t="shared" si="0"/>
        <v>687.5</v>
      </c>
    </row>
    <row r="11" spans="1:5" ht="13.5">
      <c r="A11" s="51">
        <v>9</v>
      </c>
      <c r="B11" s="30">
        <v>39120</v>
      </c>
      <c r="C11" s="2" t="s">
        <v>2</v>
      </c>
      <c r="D11" s="32">
        <v>120</v>
      </c>
      <c r="E11" s="31">
        <f t="shared" si="0"/>
        <v>807.5</v>
      </c>
    </row>
    <row r="12" spans="1:5" ht="13.5">
      <c r="A12" s="51">
        <v>10</v>
      </c>
      <c r="B12" s="30">
        <v>39125</v>
      </c>
      <c r="C12" s="2" t="s">
        <v>2</v>
      </c>
      <c r="D12" s="32">
        <v>50</v>
      </c>
      <c r="E12" s="31">
        <f t="shared" si="0"/>
        <v>857.5</v>
      </c>
    </row>
    <row r="13" spans="1:5" ht="13.5">
      <c r="A13" s="51">
        <v>11</v>
      </c>
      <c r="B13" s="30">
        <v>39127</v>
      </c>
      <c r="C13" s="2" t="s">
        <v>2</v>
      </c>
      <c r="D13" s="32">
        <v>120</v>
      </c>
      <c r="E13" s="31">
        <f t="shared" si="0"/>
        <v>977.5</v>
      </c>
    </row>
    <row r="14" spans="1:5" ht="13.5">
      <c r="A14" s="51">
        <v>12</v>
      </c>
      <c r="B14" s="30">
        <v>39132</v>
      </c>
      <c r="C14" s="2" t="s">
        <v>29</v>
      </c>
      <c r="D14" s="32">
        <v>-20</v>
      </c>
      <c r="E14" s="31">
        <f t="shared" si="0"/>
        <v>957.5</v>
      </c>
    </row>
    <row r="15" spans="1:5" ht="13.5">
      <c r="A15" s="51">
        <v>13</v>
      </c>
      <c r="B15" s="30">
        <v>39139</v>
      </c>
      <c r="C15" s="2" t="s">
        <v>33</v>
      </c>
      <c r="D15" s="32">
        <v>-2</v>
      </c>
      <c r="E15" s="31">
        <f t="shared" si="0"/>
        <v>955.5</v>
      </c>
    </row>
    <row r="16" spans="1:5" ht="13.5">
      <c r="A16" s="51">
        <v>14</v>
      </c>
      <c r="B16" s="30">
        <v>39141</v>
      </c>
      <c r="C16" s="2" t="s">
        <v>2</v>
      </c>
      <c r="D16" s="32">
        <v>90</v>
      </c>
      <c r="E16" s="31">
        <f t="shared" si="0"/>
        <v>1045.5</v>
      </c>
    </row>
    <row r="17" spans="1:5" ht="13.5">
      <c r="A17" s="51">
        <v>15</v>
      </c>
      <c r="B17" s="30">
        <v>39142</v>
      </c>
      <c r="C17" s="2" t="s">
        <v>32</v>
      </c>
      <c r="D17" s="32">
        <v>-14</v>
      </c>
      <c r="E17" s="31">
        <f t="shared" si="0"/>
        <v>1031.5</v>
      </c>
    </row>
    <row r="18" spans="1:5" ht="13.5">
      <c r="A18" s="51">
        <v>16</v>
      </c>
      <c r="B18" s="30">
        <v>39146</v>
      </c>
      <c r="C18" s="2" t="s">
        <v>2</v>
      </c>
      <c r="D18" s="32">
        <v>240</v>
      </c>
      <c r="E18" s="31">
        <f t="shared" si="0"/>
        <v>1271.5</v>
      </c>
    </row>
    <row r="19" spans="1:5" ht="13.5">
      <c r="A19" s="51">
        <v>17</v>
      </c>
      <c r="B19" s="30">
        <v>39147</v>
      </c>
      <c r="C19" s="2" t="s">
        <v>2</v>
      </c>
      <c r="D19" s="32">
        <v>120</v>
      </c>
      <c r="E19" s="31">
        <f t="shared" si="0"/>
        <v>1391.5</v>
      </c>
    </row>
    <row r="20" spans="1:5" ht="13.5">
      <c r="A20" s="51">
        <v>18</v>
      </c>
      <c r="B20" s="30">
        <v>39148</v>
      </c>
      <c r="C20" s="2" t="s">
        <v>2</v>
      </c>
      <c r="D20" s="32">
        <v>180</v>
      </c>
      <c r="E20" s="31">
        <f t="shared" si="0"/>
        <v>1571.5</v>
      </c>
    </row>
    <row r="21" spans="1:5" ht="13.5">
      <c r="A21" s="51">
        <v>19</v>
      </c>
      <c r="B21" s="30">
        <v>39149</v>
      </c>
      <c r="C21" s="2" t="s">
        <v>2</v>
      </c>
      <c r="D21" s="32">
        <v>120</v>
      </c>
      <c r="E21" s="31">
        <f t="shared" si="0"/>
        <v>1691.5</v>
      </c>
    </row>
    <row r="22" spans="1:5" ht="13.5">
      <c r="A22" s="51">
        <v>20</v>
      </c>
      <c r="B22" s="30">
        <v>39153</v>
      </c>
      <c r="C22" s="2" t="s">
        <v>56</v>
      </c>
      <c r="D22" s="32">
        <v>-305.5</v>
      </c>
      <c r="E22" s="31">
        <f t="shared" si="0"/>
        <v>1386</v>
      </c>
    </row>
    <row r="23" spans="1:5" ht="13.5">
      <c r="A23" s="51">
        <v>21</v>
      </c>
      <c r="B23" s="30">
        <v>39153</v>
      </c>
      <c r="C23" s="2" t="s">
        <v>2</v>
      </c>
      <c r="D23" s="32">
        <v>190</v>
      </c>
      <c r="E23" s="31">
        <f t="shared" si="0"/>
        <v>1576</v>
      </c>
    </row>
    <row r="24" spans="1:5" ht="13.5">
      <c r="A24" s="51">
        <v>22</v>
      </c>
      <c r="B24" s="30">
        <v>39155</v>
      </c>
      <c r="C24" s="2" t="s">
        <v>2</v>
      </c>
      <c r="D24" s="32">
        <v>120</v>
      </c>
      <c r="E24" s="31">
        <f t="shared" si="0"/>
        <v>1696</v>
      </c>
    </row>
    <row r="25" spans="1:5" ht="13.5">
      <c r="A25" s="51">
        <v>23</v>
      </c>
      <c r="B25" s="30">
        <v>39156</v>
      </c>
      <c r="C25" s="2" t="s">
        <v>2</v>
      </c>
      <c r="D25" s="32">
        <v>120</v>
      </c>
      <c r="E25" s="31">
        <f t="shared" si="0"/>
        <v>1816</v>
      </c>
    </row>
    <row r="26" spans="1:5" ht="13.5">
      <c r="A26" s="51">
        <v>24</v>
      </c>
      <c r="B26" s="30">
        <v>39156</v>
      </c>
      <c r="C26" s="2" t="s">
        <v>57</v>
      </c>
      <c r="D26" s="32">
        <v>-426.28</v>
      </c>
      <c r="E26" s="31">
        <f t="shared" si="0"/>
        <v>1389.72</v>
      </c>
    </row>
    <row r="27" spans="1:5" ht="13.5">
      <c r="A27" s="51">
        <v>25</v>
      </c>
      <c r="B27" s="30">
        <v>39156</v>
      </c>
      <c r="C27" s="2" t="s">
        <v>61</v>
      </c>
      <c r="D27" s="32">
        <v>-488.5</v>
      </c>
      <c r="E27" s="31">
        <f t="shared" si="0"/>
        <v>901.22</v>
      </c>
    </row>
    <row r="28" spans="1:5" ht="13.5">
      <c r="A28" s="51">
        <v>26</v>
      </c>
      <c r="B28" s="30">
        <v>39160</v>
      </c>
      <c r="C28" s="2" t="s">
        <v>2</v>
      </c>
      <c r="D28" s="32">
        <v>10</v>
      </c>
      <c r="E28" s="31">
        <f t="shared" si="0"/>
        <v>911.22</v>
      </c>
    </row>
    <row r="29" spans="1:5" ht="13.5">
      <c r="A29" s="51">
        <v>27</v>
      </c>
      <c r="B29" s="30">
        <v>39162</v>
      </c>
      <c r="C29" s="2" t="s">
        <v>2</v>
      </c>
      <c r="D29" s="32">
        <v>60</v>
      </c>
      <c r="E29" s="31">
        <f t="shared" si="0"/>
        <v>971.22</v>
      </c>
    </row>
    <row r="30" spans="1:5" ht="13.5">
      <c r="A30" s="51">
        <v>28</v>
      </c>
      <c r="B30" s="30">
        <v>39162</v>
      </c>
      <c r="C30" s="2" t="s">
        <v>56</v>
      </c>
      <c r="D30" s="32">
        <v>-305.5</v>
      </c>
      <c r="E30" s="31">
        <f t="shared" si="0"/>
        <v>665.72</v>
      </c>
    </row>
    <row r="31" spans="1:5" ht="13.5">
      <c r="A31" s="51">
        <v>29</v>
      </c>
      <c r="B31" s="30">
        <v>39167</v>
      </c>
      <c r="C31" s="2" t="s">
        <v>33</v>
      </c>
      <c r="D31" s="32">
        <v>-2</v>
      </c>
      <c r="E31" s="31">
        <f t="shared" si="0"/>
        <v>663.72</v>
      </c>
    </row>
    <row r="32" spans="1:5" ht="13.5">
      <c r="A32" s="51">
        <v>30</v>
      </c>
      <c r="B32" s="30">
        <v>39167</v>
      </c>
      <c r="C32" s="2" t="s">
        <v>2</v>
      </c>
      <c r="D32" s="32">
        <v>240</v>
      </c>
      <c r="E32" s="31">
        <f t="shared" si="0"/>
        <v>903.72</v>
      </c>
    </row>
    <row r="33" spans="1:5" ht="13.5">
      <c r="A33" s="51">
        <v>31</v>
      </c>
      <c r="B33" s="30">
        <v>39169</v>
      </c>
      <c r="C33" s="2" t="s">
        <v>2</v>
      </c>
      <c r="D33" s="32">
        <v>120</v>
      </c>
      <c r="E33" s="31">
        <f t="shared" si="0"/>
        <v>1023.72</v>
      </c>
    </row>
    <row r="34" spans="1:5" ht="13.5">
      <c r="A34" s="51">
        <v>32</v>
      </c>
      <c r="B34" s="30">
        <v>39171</v>
      </c>
      <c r="C34" s="2" t="s">
        <v>57</v>
      </c>
      <c r="D34" s="32">
        <v>-96.88</v>
      </c>
      <c r="E34" s="31">
        <f t="shared" si="0"/>
        <v>926.84</v>
      </c>
    </row>
    <row r="35" spans="1:5" ht="13.5">
      <c r="A35" s="51">
        <v>33</v>
      </c>
      <c r="B35" s="30">
        <v>39172</v>
      </c>
      <c r="C35" s="2" t="s">
        <v>58</v>
      </c>
      <c r="D35" s="32">
        <v>0.01</v>
      </c>
      <c r="E35" s="31">
        <f t="shared" si="0"/>
        <v>926.85</v>
      </c>
    </row>
    <row r="36" spans="1:5" ht="13.5">
      <c r="A36" s="44"/>
      <c r="B36" s="43" t="s">
        <v>62</v>
      </c>
      <c r="C36" s="44"/>
      <c r="D36" s="54" t="s">
        <v>54</v>
      </c>
      <c r="E36" s="55">
        <f>E35</f>
        <v>926.85</v>
      </c>
    </row>
    <row r="37" spans="1:5" ht="12.75">
      <c r="A37" s="21"/>
      <c r="B37" s="7"/>
      <c r="C37" s="4"/>
      <c r="D37" s="8"/>
      <c r="E37" s="4"/>
    </row>
    <row r="38" spans="1:5" ht="13.5">
      <c r="A38" s="141" t="s">
        <v>35</v>
      </c>
      <c r="B38" s="141"/>
      <c r="C38" s="40" t="s">
        <v>26</v>
      </c>
      <c r="D38" s="13"/>
      <c r="E38" s="12"/>
    </row>
    <row r="39" spans="1:5" ht="12.75">
      <c r="A39" s="27"/>
      <c r="B39" s="5" t="s">
        <v>1</v>
      </c>
      <c r="C39" s="5" t="s">
        <v>11</v>
      </c>
      <c r="D39" s="13"/>
      <c r="E39" s="12"/>
    </row>
    <row r="40" spans="1:5" ht="13.5">
      <c r="A40" s="15">
        <v>1</v>
      </c>
      <c r="B40" s="30">
        <v>39052</v>
      </c>
      <c r="C40" s="2" t="s">
        <v>0</v>
      </c>
      <c r="D40" s="16"/>
      <c r="E40" s="16">
        <v>9450</v>
      </c>
    </row>
    <row r="41" spans="1:5" ht="13.5">
      <c r="A41" s="21">
        <v>2</v>
      </c>
      <c r="B41" s="30">
        <v>39039</v>
      </c>
      <c r="C41" s="2" t="s">
        <v>15</v>
      </c>
      <c r="D41" s="8"/>
      <c r="E41" s="19">
        <v>1040</v>
      </c>
    </row>
    <row r="42" spans="1:5" ht="13.5">
      <c r="A42" s="21">
        <v>3</v>
      </c>
      <c r="B42" s="30">
        <v>39038</v>
      </c>
      <c r="C42" s="2" t="s">
        <v>7</v>
      </c>
      <c r="D42" s="4"/>
      <c r="E42" s="8">
        <v>-30</v>
      </c>
    </row>
    <row r="43" spans="1:5" ht="13.5">
      <c r="A43" s="21">
        <v>4</v>
      </c>
      <c r="B43" s="30">
        <v>39039</v>
      </c>
      <c r="C43" s="2" t="s">
        <v>8</v>
      </c>
      <c r="D43" s="4"/>
      <c r="E43" s="9">
        <v>-64</v>
      </c>
    </row>
    <row r="44" spans="1:5" ht="13.5">
      <c r="A44" s="21">
        <v>5</v>
      </c>
      <c r="B44" s="37">
        <v>39071</v>
      </c>
      <c r="C44" s="2" t="s">
        <v>20</v>
      </c>
      <c r="D44" s="21"/>
      <c r="E44" s="8">
        <v>-452</v>
      </c>
    </row>
    <row r="45" spans="1:5" ht="12.75">
      <c r="A45" s="15"/>
      <c r="B45" s="43" t="s">
        <v>47</v>
      </c>
      <c r="C45" s="15"/>
      <c r="D45" s="56" t="s">
        <v>9</v>
      </c>
      <c r="E45" s="24">
        <f>SUM(E40:E44)</f>
        <v>9944</v>
      </c>
    </row>
    <row r="46" spans="1:5" ht="12.75">
      <c r="A46" s="21"/>
      <c r="B46" s="21"/>
      <c r="C46" s="4"/>
      <c r="D46" s="10"/>
      <c r="E46" s="4"/>
    </row>
    <row r="47" spans="1:5" ht="15.75">
      <c r="A47" s="21"/>
      <c r="B47" s="21"/>
      <c r="C47" s="21"/>
      <c r="D47" s="10"/>
      <c r="E47" s="25"/>
    </row>
    <row r="48" spans="1:5" ht="13.5">
      <c r="A48" s="21"/>
      <c r="B48" s="12"/>
      <c r="C48" s="40" t="s">
        <v>27</v>
      </c>
      <c r="D48" s="14"/>
      <c r="E48" s="4"/>
    </row>
    <row r="49" spans="1:5" ht="12.75">
      <c r="A49" s="5" t="s">
        <v>10</v>
      </c>
      <c r="B49" s="6" t="s">
        <v>1</v>
      </c>
      <c r="C49" s="5" t="s">
        <v>11</v>
      </c>
      <c r="D49" s="5" t="s">
        <v>12</v>
      </c>
      <c r="E49" s="5" t="s">
        <v>13</v>
      </c>
    </row>
    <row r="50" spans="1:5" ht="13.5">
      <c r="A50" s="34"/>
      <c r="B50" s="35"/>
      <c r="C50" s="2" t="s">
        <v>43</v>
      </c>
      <c r="D50" s="34"/>
      <c r="E50" s="20">
        <v>9944</v>
      </c>
    </row>
    <row r="51" spans="1:5" ht="13.5">
      <c r="A51" s="21">
        <v>1</v>
      </c>
      <c r="B51" s="30">
        <v>39098</v>
      </c>
      <c r="C51" s="2" t="s">
        <v>41</v>
      </c>
      <c r="D51" s="8">
        <v>240</v>
      </c>
      <c r="E51" s="20">
        <f>E50+D51</f>
        <v>10184</v>
      </c>
    </row>
    <row r="52" spans="1:5" ht="13.5">
      <c r="A52" s="21">
        <v>2</v>
      </c>
      <c r="B52" s="30">
        <v>39100</v>
      </c>
      <c r="C52" s="2" t="s">
        <v>44</v>
      </c>
      <c r="D52" s="8">
        <v>-16.5</v>
      </c>
      <c r="E52" s="20">
        <f>E51+D52</f>
        <v>10167.5</v>
      </c>
    </row>
    <row r="53" spans="1:5" ht="13.5">
      <c r="A53" s="21">
        <v>3</v>
      </c>
      <c r="B53" s="21"/>
      <c r="C53" s="2" t="s">
        <v>5</v>
      </c>
      <c r="D53" s="8">
        <v>-144</v>
      </c>
      <c r="E53" s="20">
        <f>E52+D53</f>
        <v>10023.5</v>
      </c>
    </row>
    <row r="54" spans="1:5" ht="13.5">
      <c r="A54" s="21">
        <v>4</v>
      </c>
      <c r="B54" s="30">
        <v>39101</v>
      </c>
      <c r="C54" s="2" t="s">
        <v>52</v>
      </c>
      <c r="D54" s="8">
        <v>-240</v>
      </c>
      <c r="E54" s="20">
        <f>E53+D54</f>
        <v>9783.5</v>
      </c>
    </row>
    <row r="55" spans="1:5" ht="13.5">
      <c r="A55" s="15"/>
      <c r="B55" s="43" t="s">
        <v>48</v>
      </c>
      <c r="C55" s="15"/>
      <c r="D55" s="54" t="s">
        <v>54</v>
      </c>
      <c r="E55" s="24">
        <f>E54</f>
        <v>9783.5</v>
      </c>
    </row>
    <row r="56" spans="1:5" ht="12.75">
      <c r="A56" s="21"/>
      <c r="B56" s="18"/>
      <c r="C56" s="4"/>
      <c r="D56" s="10"/>
      <c r="E56" s="4"/>
    </row>
    <row r="57" spans="1:5" ht="13.5">
      <c r="A57" s="12"/>
      <c r="B57" s="12"/>
      <c r="C57" s="40" t="s">
        <v>36</v>
      </c>
      <c r="D57" s="14"/>
      <c r="E57" s="4"/>
    </row>
    <row r="58" spans="1:5" ht="13.5">
      <c r="A58" s="21"/>
      <c r="B58" s="18"/>
      <c r="C58" s="2" t="s">
        <v>43</v>
      </c>
      <c r="D58" s="10"/>
      <c r="E58" s="17">
        <v>9783.5</v>
      </c>
    </row>
    <row r="59" spans="1:5" ht="13.5">
      <c r="A59" s="21">
        <v>1</v>
      </c>
      <c r="B59" s="30">
        <v>39119</v>
      </c>
      <c r="C59" s="2" t="s">
        <v>22</v>
      </c>
      <c r="D59" s="8">
        <v>-5343.6</v>
      </c>
      <c r="E59" s="20">
        <f>E58+D59</f>
        <v>4439.9</v>
      </c>
    </row>
    <row r="60" spans="1:5" ht="13.5">
      <c r="A60" s="21">
        <v>2</v>
      </c>
      <c r="B60" s="30">
        <v>39120</v>
      </c>
      <c r="C60" s="2" t="s">
        <v>24</v>
      </c>
      <c r="D60" s="8">
        <v>-55</v>
      </c>
      <c r="E60" s="20">
        <f>E59+D60</f>
        <v>4384.9</v>
      </c>
    </row>
    <row r="61" spans="1:5" ht="13.5">
      <c r="A61" s="21">
        <v>3</v>
      </c>
      <c r="B61" s="30">
        <v>39121</v>
      </c>
      <c r="C61" s="2" t="s">
        <v>16</v>
      </c>
      <c r="D61" s="8">
        <v>-2122</v>
      </c>
      <c r="E61" s="20">
        <f>E60+D61</f>
        <v>2262.8999999999996</v>
      </c>
    </row>
    <row r="62" spans="1:5" ht="13.5">
      <c r="A62" s="15"/>
      <c r="B62" s="43" t="s">
        <v>49</v>
      </c>
      <c r="C62" s="15"/>
      <c r="D62" s="54" t="s">
        <v>54</v>
      </c>
      <c r="E62" s="24">
        <f>E61</f>
        <v>2262.8999999999996</v>
      </c>
    </row>
    <row r="63" spans="1:5" ht="12.75">
      <c r="A63" s="21"/>
      <c r="B63" s="18"/>
      <c r="C63" s="4"/>
      <c r="D63" s="10"/>
      <c r="E63" s="4"/>
    </row>
    <row r="64" spans="1:5" ht="13.5">
      <c r="A64" s="12"/>
      <c r="B64" s="12"/>
      <c r="C64" s="40" t="s">
        <v>46</v>
      </c>
      <c r="D64" s="14"/>
      <c r="E64" s="4"/>
    </row>
    <row r="65" spans="1:5" ht="13.5">
      <c r="A65" s="21"/>
      <c r="B65" s="18"/>
      <c r="C65" s="2" t="s">
        <v>43</v>
      </c>
      <c r="D65" s="10"/>
      <c r="E65" s="17">
        <v>2262.9</v>
      </c>
    </row>
    <row r="66" spans="1:5" ht="13.5">
      <c r="A66" s="21">
        <v>1</v>
      </c>
      <c r="B66" s="30">
        <v>39160</v>
      </c>
      <c r="C66" s="2" t="s">
        <v>50</v>
      </c>
      <c r="D66" s="8">
        <v>-33.61</v>
      </c>
      <c r="E66" s="20">
        <f>E65+D66</f>
        <v>2229.29</v>
      </c>
    </row>
    <row r="67" spans="1:5" ht="13.5">
      <c r="A67" s="21">
        <v>2</v>
      </c>
      <c r="B67" s="30">
        <v>39164</v>
      </c>
      <c r="C67" s="2" t="s">
        <v>60</v>
      </c>
      <c r="D67" s="8">
        <v>-300</v>
      </c>
      <c r="E67" s="20">
        <f>E66+D67</f>
        <v>1929.29</v>
      </c>
    </row>
    <row r="68" spans="1:5" ht="13.5">
      <c r="A68" s="21">
        <v>3</v>
      </c>
      <c r="B68" s="30">
        <v>39171</v>
      </c>
      <c r="C68" s="2" t="s">
        <v>53</v>
      </c>
      <c r="D68" s="8">
        <v>-105</v>
      </c>
      <c r="E68" s="20">
        <f>E67+D68</f>
        <v>1824.29</v>
      </c>
    </row>
    <row r="69" spans="1:5" ht="13.5">
      <c r="A69" s="21">
        <v>3</v>
      </c>
      <c r="B69" s="30">
        <v>39171</v>
      </c>
      <c r="C69" s="2" t="s">
        <v>59</v>
      </c>
      <c r="D69" s="8">
        <v>105</v>
      </c>
      <c r="E69" s="20">
        <f>E68+D69</f>
        <v>1929.29</v>
      </c>
    </row>
    <row r="70" spans="1:5" ht="13.5">
      <c r="A70" s="15"/>
      <c r="B70" s="43" t="s">
        <v>51</v>
      </c>
      <c r="C70" s="15"/>
      <c r="D70" s="54" t="s">
        <v>54</v>
      </c>
      <c r="E70" s="62">
        <f>E69</f>
        <v>1929.29</v>
      </c>
    </row>
    <row r="71" spans="1:4" ht="13.5">
      <c r="A71" s="21"/>
      <c r="B71" s="59"/>
      <c r="C71" s="21"/>
      <c r="D71" s="60"/>
    </row>
    <row r="72" spans="1:5" ht="12.75">
      <c r="A72" s="141" t="s">
        <v>63</v>
      </c>
      <c r="B72" s="141"/>
      <c r="C72" s="141"/>
      <c r="D72" s="141"/>
      <c r="E72" s="141"/>
    </row>
    <row r="73" spans="1:5" ht="13.5">
      <c r="A73" s="61"/>
      <c r="B73" s="43"/>
      <c r="C73" s="63" t="s">
        <v>64</v>
      </c>
      <c r="D73" s="54"/>
      <c r="E73" s="55">
        <f>E36</f>
        <v>926.85</v>
      </c>
    </row>
    <row r="74" spans="1:5" ht="13.5">
      <c r="A74" s="61"/>
      <c r="B74" s="59"/>
      <c r="C74" s="64" t="s">
        <v>65</v>
      </c>
      <c r="D74" s="60"/>
      <c r="E74" s="62">
        <f>E70</f>
        <v>1929.29</v>
      </c>
    </row>
    <row r="75" spans="1:5" ht="13.5">
      <c r="A75" s="66"/>
      <c r="B75" s="43"/>
      <c r="C75" s="63"/>
      <c r="D75" s="54" t="s">
        <v>54</v>
      </c>
      <c r="E75" s="65">
        <f>SUM(E73:E74)</f>
        <v>2856.14</v>
      </c>
    </row>
    <row r="76" spans="1:5" ht="12.75">
      <c r="A76" s="21"/>
      <c r="B76" s="18"/>
      <c r="C76" s="4"/>
      <c r="D76" s="10"/>
      <c r="E76" s="4"/>
    </row>
    <row r="77" spans="1:5" ht="12.75">
      <c r="A77" s="11" t="s">
        <v>18</v>
      </c>
      <c r="B77" s="11"/>
      <c r="C77" s="12"/>
      <c r="D77" s="28"/>
      <c r="E77" s="12"/>
    </row>
    <row r="78" spans="1:5" ht="13.5">
      <c r="A78" s="21">
        <v>1</v>
      </c>
      <c r="B78" s="30">
        <v>38866</v>
      </c>
      <c r="C78" s="2" t="s">
        <v>4</v>
      </c>
      <c r="D78" s="4"/>
      <c r="E78" s="8">
        <v>-500</v>
      </c>
    </row>
    <row r="79" spans="1:5" ht="13.5">
      <c r="A79" s="21">
        <v>2</v>
      </c>
      <c r="B79" s="30">
        <v>39031</v>
      </c>
      <c r="C79" s="2" t="s">
        <v>6</v>
      </c>
      <c r="D79" s="4"/>
      <c r="E79" s="8">
        <v>-100</v>
      </c>
    </row>
    <row r="80" spans="1:5" ht="12.75">
      <c r="A80" s="15"/>
      <c r="B80" s="15"/>
      <c r="C80" s="15"/>
      <c r="D80" s="22" t="s">
        <v>9</v>
      </c>
      <c r="E80" s="53">
        <f>SUM(E78:E79)</f>
        <v>-600</v>
      </c>
    </row>
    <row r="81" spans="1:5" ht="13.5">
      <c r="A81" s="21"/>
      <c r="B81" s="4"/>
      <c r="C81" s="57" t="s">
        <v>39</v>
      </c>
      <c r="D81" s="58">
        <v>39172</v>
      </c>
      <c r="E81" s="4"/>
    </row>
    <row r="82" spans="1:5" ht="13.5">
      <c r="A82" s="21"/>
      <c r="B82" s="4"/>
      <c r="C82" s="2" t="s">
        <v>23</v>
      </c>
      <c r="D82" s="4"/>
      <c r="E82" s="52">
        <f>E69</f>
        <v>1929.29</v>
      </c>
    </row>
    <row r="83" spans="1:5" ht="13.5">
      <c r="A83" s="21"/>
      <c r="B83" s="4"/>
      <c r="C83" s="2" t="s">
        <v>18</v>
      </c>
      <c r="D83" s="4"/>
      <c r="E83" s="53">
        <f>E80</f>
        <v>-600</v>
      </c>
    </row>
    <row r="84" spans="1:5" ht="13.5">
      <c r="A84" s="21"/>
      <c r="B84" s="4"/>
      <c r="C84" s="2" t="s">
        <v>19</v>
      </c>
      <c r="D84" s="4"/>
      <c r="E84" s="49">
        <f>SUM(E82:E83)</f>
        <v>1329.29</v>
      </c>
    </row>
    <row r="85" spans="1:5" ht="13.5">
      <c r="A85" s="21"/>
      <c r="B85" s="4"/>
      <c r="C85" s="2" t="s">
        <v>38</v>
      </c>
      <c r="D85" s="4"/>
      <c r="E85" s="39">
        <f>E36</f>
        <v>926.85</v>
      </c>
    </row>
    <row r="86" spans="1:5" ht="13.5">
      <c r="A86" s="21"/>
      <c r="B86" s="29"/>
      <c r="C86" s="50" t="s">
        <v>40</v>
      </c>
      <c r="D86" s="4"/>
      <c r="E86" s="36">
        <f>SUM(E84:E85)</f>
        <v>2256.14</v>
      </c>
    </row>
    <row r="88" spans="1:5" ht="13.5">
      <c r="A88" s="34" t="s">
        <v>28</v>
      </c>
      <c r="B88" s="3"/>
      <c r="C88" s="40" t="s">
        <v>68</v>
      </c>
      <c r="D88" s="4"/>
      <c r="E88" s="4"/>
    </row>
    <row r="89" spans="1:5" ht="12.75">
      <c r="A89" s="5" t="s">
        <v>10</v>
      </c>
      <c r="B89" s="6" t="s">
        <v>1</v>
      </c>
      <c r="C89" s="5" t="s">
        <v>11</v>
      </c>
      <c r="D89" s="5" t="s">
        <v>12</v>
      </c>
      <c r="E89" s="5" t="s">
        <v>13</v>
      </c>
    </row>
    <row r="90" spans="1:5" ht="13.5">
      <c r="A90" s="51"/>
      <c r="B90" s="30">
        <v>39172</v>
      </c>
      <c r="C90" s="2" t="s">
        <v>13</v>
      </c>
      <c r="D90" s="31"/>
      <c r="E90" s="31">
        <v>926.85</v>
      </c>
    </row>
    <row r="91" spans="1:5" ht="13.5">
      <c r="A91" s="51">
        <v>1</v>
      </c>
      <c r="B91" s="30">
        <v>39174</v>
      </c>
      <c r="C91" s="2" t="s">
        <v>67</v>
      </c>
      <c r="D91" s="31">
        <v>120</v>
      </c>
      <c r="E91" s="31">
        <f aca="true" t="shared" si="1" ref="E91:E106">E90+D91</f>
        <v>1046.85</v>
      </c>
    </row>
    <row r="92" spans="1:5" ht="13.5">
      <c r="A92" s="51">
        <v>2</v>
      </c>
      <c r="B92" s="30">
        <v>39174</v>
      </c>
      <c r="C92" s="2" t="s">
        <v>32</v>
      </c>
      <c r="D92" s="32">
        <v>-14</v>
      </c>
      <c r="E92" s="31">
        <f t="shared" si="1"/>
        <v>1032.85</v>
      </c>
    </row>
    <row r="93" spans="1:5" ht="13.5">
      <c r="A93" s="51">
        <v>3</v>
      </c>
      <c r="B93" s="30">
        <v>39175</v>
      </c>
      <c r="C93" s="2" t="s">
        <v>67</v>
      </c>
      <c r="D93" s="32">
        <v>120</v>
      </c>
      <c r="E93" s="31">
        <f t="shared" si="1"/>
        <v>1152.85</v>
      </c>
    </row>
    <row r="94" spans="1:5" ht="13.5">
      <c r="A94" s="51">
        <v>4</v>
      </c>
      <c r="B94" s="30">
        <v>39182</v>
      </c>
      <c r="C94" s="2" t="s">
        <v>67</v>
      </c>
      <c r="D94" s="32">
        <v>20</v>
      </c>
      <c r="E94" s="31">
        <f t="shared" si="1"/>
        <v>1172.85</v>
      </c>
    </row>
    <row r="95" spans="1:5" ht="13.5">
      <c r="A95" s="51">
        <v>5</v>
      </c>
      <c r="B95" s="30">
        <v>39185</v>
      </c>
      <c r="C95" s="2" t="s">
        <v>61</v>
      </c>
      <c r="D95" s="32">
        <v>-207.9</v>
      </c>
      <c r="E95" s="31">
        <f t="shared" si="1"/>
        <v>964.9499999999999</v>
      </c>
    </row>
    <row r="96" spans="1:5" ht="13.5">
      <c r="A96" s="51">
        <v>6</v>
      </c>
      <c r="B96" s="30">
        <v>39185</v>
      </c>
      <c r="C96" s="2" t="s">
        <v>67</v>
      </c>
      <c r="D96" s="32">
        <v>20</v>
      </c>
      <c r="E96" s="31">
        <f t="shared" si="1"/>
        <v>984.9499999999999</v>
      </c>
    </row>
    <row r="97" spans="1:5" ht="13.5">
      <c r="A97" s="51">
        <v>7</v>
      </c>
      <c r="B97" s="30">
        <v>39191</v>
      </c>
      <c r="C97" s="2" t="s">
        <v>67</v>
      </c>
      <c r="D97" s="32">
        <v>10</v>
      </c>
      <c r="E97" s="31">
        <f t="shared" si="1"/>
        <v>994.9499999999999</v>
      </c>
    </row>
    <row r="98" spans="1:5" ht="13.5">
      <c r="A98" s="51">
        <v>8</v>
      </c>
      <c r="B98" s="30">
        <v>39192</v>
      </c>
      <c r="C98" s="2" t="s">
        <v>67</v>
      </c>
      <c r="D98" s="32">
        <v>240</v>
      </c>
      <c r="E98" s="31">
        <f t="shared" si="1"/>
        <v>1234.9499999999998</v>
      </c>
    </row>
    <row r="99" spans="1:5" ht="13.5">
      <c r="A99" s="51">
        <v>9</v>
      </c>
      <c r="B99" s="30">
        <v>39195</v>
      </c>
      <c r="C99" s="2" t="s">
        <v>71</v>
      </c>
      <c r="D99" s="32">
        <v>-610.5</v>
      </c>
      <c r="E99" s="31">
        <f t="shared" si="1"/>
        <v>624.4499999999998</v>
      </c>
    </row>
    <row r="100" spans="1:5" ht="13.5">
      <c r="A100" s="51">
        <v>10</v>
      </c>
      <c r="B100" s="30">
        <v>39195</v>
      </c>
      <c r="C100" s="2" t="s">
        <v>67</v>
      </c>
      <c r="D100" s="32">
        <v>480</v>
      </c>
      <c r="E100" s="31">
        <f t="shared" si="1"/>
        <v>1104.4499999999998</v>
      </c>
    </row>
    <row r="101" spans="1:5" ht="13.5">
      <c r="A101" s="51">
        <v>11</v>
      </c>
      <c r="B101" s="30">
        <v>39196</v>
      </c>
      <c r="C101" s="2" t="s">
        <v>67</v>
      </c>
      <c r="D101" s="32">
        <v>140</v>
      </c>
      <c r="E101" s="31">
        <f t="shared" si="1"/>
        <v>1244.4499999999998</v>
      </c>
    </row>
    <row r="102" spans="1:5" ht="13.5">
      <c r="A102" s="51">
        <v>12</v>
      </c>
      <c r="B102" s="30">
        <v>39197</v>
      </c>
      <c r="C102" s="2" t="s">
        <v>67</v>
      </c>
      <c r="D102" s="32">
        <v>240</v>
      </c>
      <c r="E102" s="31">
        <f t="shared" si="1"/>
        <v>1484.4499999999998</v>
      </c>
    </row>
    <row r="103" spans="1:5" ht="13.5">
      <c r="A103" s="51">
        <v>13</v>
      </c>
      <c r="B103" s="30">
        <v>39198</v>
      </c>
      <c r="C103" s="2" t="s">
        <v>33</v>
      </c>
      <c r="D103" s="32">
        <v>-2</v>
      </c>
      <c r="E103" s="31">
        <f t="shared" si="1"/>
        <v>1482.4499999999998</v>
      </c>
    </row>
    <row r="104" spans="1:5" ht="13.5">
      <c r="A104" s="51">
        <v>14</v>
      </c>
      <c r="B104" s="30">
        <v>39198</v>
      </c>
      <c r="C104" s="2" t="s">
        <v>67</v>
      </c>
      <c r="D104" s="32">
        <v>60</v>
      </c>
      <c r="E104" s="31">
        <f t="shared" si="1"/>
        <v>1542.4499999999998</v>
      </c>
    </row>
    <row r="105" spans="1:5" ht="13.5">
      <c r="A105" s="51">
        <v>15</v>
      </c>
      <c r="B105" s="30">
        <v>39199</v>
      </c>
      <c r="C105" s="2" t="s">
        <v>67</v>
      </c>
      <c r="D105" s="32">
        <v>120</v>
      </c>
      <c r="E105" s="31">
        <f t="shared" si="1"/>
        <v>1662.4499999999998</v>
      </c>
    </row>
    <row r="106" spans="1:5" ht="13.5">
      <c r="A106" s="51">
        <v>16</v>
      </c>
      <c r="B106" s="30">
        <v>39202</v>
      </c>
      <c r="C106" s="2" t="s">
        <v>67</v>
      </c>
      <c r="D106" s="32">
        <v>120</v>
      </c>
      <c r="E106" s="31">
        <f t="shared" si="1"/>
        <v>1782.4499999999998</v>
      </c>
    </row>
    <row r="107" spans="1:5" ht="13.5">
      <c r="A107" s="44"/>
      <c r="B107" s="43" t="s">
        <v>73</v>
      </c>
      <c r="C107" s="44"/>
      <c r="D107" s="54" t="s">
        <v>54</v>
      </c>
      <c r="E107" s="55">
        <f>E106</f>
        <v>1782.4499999999998</v>
      </c>
    </row>
    <row r="108" spans="1:5" ht="12.75">
      <c r="A108" s="21"/>
      <c r="B108" s="7"/>
      <c r="C108" s="4"/>
      <c r="D108" s="8"/>
      <c r="E108" s="4"/>
    </row>
    <row r="109" spans="1:5" ht="13.5">
      <c r="A109" s="141" t="s">
        <v>35</v>
      </c>
      <c r="B109" s="141"/>
      <c r="C109" s="40" t="s">
        <v>68</v>
      </c>
      <c r="D109" s="13"/>
      <c r="E109" s="12"/>
    </row>
    <row r="110" spans="1:5" ht="13.5">
      <c r="A110" s="21"/>
      <c r="B110" s="30">
        <v>39172</v>
      </c>
      <c r="C110" s="2" t="s">
        <v>43</v>
      </c>
      <c r="D110" s="10"/>
      <c r="E110" s="17">
        <v>1929.29</v>
      </c>
    </row>
    <row r="111" spans="1:5" ht="13.5">
      <c r="A111" s="21">
        <v>1</v>
      </c>
      <c r="B111" s="30">
        <v>39179</v>
      </c>
      <c r="C111" s="2" t="s">
        <v>69</v>
      </c>
      <c r="D111" s="8">
        <v>-600</v>
      </c>
      <c r="E111" s="20">
        <f>E110+D111</f>
        <v>1329.29</v>
      </c>
    </row>
    <row r="112" spans="1:5" ht="13.5">
      <c r="A112" s="21">
        <v>2</v>
      </c>
      <c r="B112" s="30">
        <v>39185</v>
      </c>
      <c r="C112" s="2" t="s">
        <v>66</v>
      </c>
      <c r="D112" s="8">
        <v>-3.55</v>
      </c>
      <c r="E112" s="20">
        <f>E111+D112</f>
        <v>1325.74</v>
      </c>
    </row>
    <row r="113" spans="1:5" ht="13.5">
      <c r="A113" s="21">
        <v>3</v>
      </c>
      <c r="B113" s="30">
        <v>39193</v>
      </c>
      <c r="C113" s="2" t="s">
        <v>70</v>
      </c>
      <c r="D113" s="8">
        <v>720</v>
      </c>
      <c r="E113" s="20">
        <f>E112+D113</f>
        <v>2045.74</v>
      </c>
    </row>
    <row r="114" spans="1:5" ht="13.5">
      <c r="A114" s="21">
        <v>4</v>
      </c>
      <c r="B114" s="30">
        <v>39202</v>
      </c>
      <c r="C114" s="2" t="s">
        <v>72</v>
      </c>
      <c r="D114" s="8">
        <v>-3.55</v>
      </c>
      <c r="E114" s="20">
        <f>E113+D114</f>
        <v>2042.19</v>
      </c>
    </row>
    <row r="115" spans="1:5" ht="13.5">
      <c r="A115" s="15"/>
      <c r="B115" s="43" t="s">
        <v>74</v>
      </c>
      <c r="C115" s="15"/>
      <c r="D115" s="54" t="s">
        <v>54</v>
      </c>
      <c r="E115" s="62">
        <f>E114</f>
        <v>2042.19</v>
      </c>
    </row>
    <row r="116" spans="1:4" ht="13.5">
      <c r="A116" s="21"/>
      <c r="B116" s="59"/>
      <c r="C116" s="21"/>
      <c r="D116" s="60"/>
    </row>
    <row r="117" spans="1:5" ht="12.75">
      <c r="A117" s="141" t="s">
        <v>248</v>
      </c>
      <c r="B117" s="141"/>
      <c r="C117" s="141"/>
      <c r="D117" s="141"/>
      <c r="E117" s="141"/>
    </row>
    <row r="118" spans="1:5" ht="13.5">
      <c r="A118" s="61"/>
      <c r="B118" s="43"/>
      <c r="C118" s="63" t="s">
        <v>64</v>
      </c>
      <c r="D118" s="54"/>
      <c r="E118" s="55">
        <f>E107</f>
        <v>1782.4499999999998</v>
      </c>
    </row>
    <row r="119" spans="1:5" ht="13.5">
      <c r="A119" s="61"/>
      <c r="B119" s="59"/>
      <c r="C119" s="64" t="s">
        <v>65</v>
      </c>
      <c r="D119" s="60"/>
      <c r="E119" s="62">
        <f>E115</f>
        <v>2042.19</v>
      </c>
    </row>
    <row r="120" spans="1:5" ht="13.5">
      <c r="A120" s="66"/>
      <c r="B120" s="43"/>
      <c r="C120" s="63"/>
      <c r="D120" s="54" t="s">
        <v>54</v>
      </c>
      <c r="E120" s="65">
        <f>SUM(E118:E119)</f>
        <v>3824.64</v>
      </c>
    </row>
    <row r="122" spans="1:5" ht="13.5">
      <c r="A122" s="68" t="s">
        <v>28</v>
      </c>
      <c r="B122" s="69"/>
      <c r="C122" s="70" t="s">
        <v>75</v>
      </c>
      <c r="D122" s="71"/>
      <c r="E122" s="71"/>
    </row>
    <row r="123" spans="1:5" ht="12.75">
      <c r="A123" s="72" t="s">
        <v>10</v>
      </c>
      <c r="B123" s="73" t="s">
        <v>1</v>
      </c>
      <c r="C123" s="72" t="s">
        <v>11</v>
      </c>
      <c r="D123" s="72" t="s">
        <v>12</v>
      </c>
      <c r="E123" s="72" t="s">
        <v>13</v>
      </c>
    </row>
    <row r="124" spans="1:5" ht="13.5">
      <c r="A124" s="74"/>
      <c r="B124" s="75">
        <v>39202</v>
      </c>
      <c r="C124" s="76" t="s">
        <v>13</v>
      </c>
      <c r="D124" s="77"/>
      <c r="E124" s="77">
        <v>1782.45</v>
      </c>
    </row>
    <row r="125" spans="1:5" ht="13.5">
      <c r="A125" s="74">
        <v>1</v>
      </c>
      <c r="B125" s="75">
        <v>39204</v>
      </c>
      <c r="C125" s="76" t="s">
        <v>76</v>
      </c>
      <c r="D125" s="78">
        <v>-14</v>
      </c>
      <c r="E125" s="77">
        <f aca="true" t="shared" si="2" ref="E125:E138">E124+D125</f>
        <v>1768.45</v>
      </c>
    </row>
    <row r="126" spans="1:5" ht="13.5">
      <c r="A126" s="74">
        <v>2</v>
      </c>
      <c r="B126" s="75">
        <v>39204</v>
      </c>
      <c r="C126" s="76" t="s">
        <v>67</v>
      </c>
      <c r="D126" s="78">
        <v>120</v>
      </c>
      <c r="E126" s="77">
        <f t="shared" si="2"/>
        <v>1888.45</v>
      </c>
    </row>
    <row r="127" spans="1:5" ht="13.5">
      <c r="A127" s="74">
        <v>3</v>
      </c>
      <c r="B127" s="75">
        <v>39212</v>
      </c>
      <c r="C127" s="76" t="s">
        <v>67</v>
      </c>
      <c r="D127" s="78">
        <v>10</v>
      </c>
      <c r="E127" s="77">
        <f t="shared" si="2"/>
        <v>1898.45</v>
      </c>
    </row>
    <row r="128" spans="1:5" ht="13.5">
      <c r="A128" s="74">
        <v>4</v>
      </c>
      <c r="B128" s="75">
        <v>39216</v>
      </c>
      <c r="C128" s="76" t="s">
        <v>67</v>
      </c>
      <c r="D128" s="78">
        <v>120</v>
      </c>
      <c r="E128" s="77">
        <f t="shared" si="2"/>
        <v>2018.45</v>
      </c>
    </row>
    <row r="129" spans="1:5" ht="13.5">
      <c r="A129" s="74">
        <v>5</v>
      </c>
      <c r="B129" s="75">
        <v>39217</v>
      </c>
      <c r="C129" s="76" t="s">
        <v>77</v>
      </c>
      <c r="D129" s="78">
        <v>-109.8</v>
      </c>
      <c r="E129" s="77">
        <f t="shared" si="2"/>
        <v>1908.65</v>
      </c>
    </row>
    <row r="130" spans="1:5" ht="13.5">
      <c r="A130" s="74">
        <v>6</v>
      </c>
      <c r="B130" s="75">
        <v>39217</v>
      </c>
      <c r="C130" s="76" t="s">
        <v>78</v>
      </c>
      <c r="D130" s="78">
        <v>-0.5</v>
      </c>
      <c r="E130" s="77">
        <f t="shared" si="2"/>
        <v>1908.15</v>
      </c>
    </row>
    <row r="131" spans="1:5" ht="13.5">
      <c r="A131" s="74">
        <v>7</v>
      </c>
      <c r="B131" s="75">
        <v>39218</v>
      </c>
      <c r="C131" s="76" t="s">
        <v>67</v>
      </c>
      <c r="D131" s="78">
        <v>120</v>
      </c>
      <c r="E131" s="77">
        <f t="shared" si="2"/>
        <v>2028.15</v>
      </c>
    </row>
    <row r="132" spans="1:5" ht="13.5">
      <c r="A132" s="74">
        <v>8</v>
      </c>
      <c r="B132" s="75">
        <v>39223</v>
      </c>
      <c r="C132" s="76" t="s">
        <v>67</v>
      </c>
      <c r="D132" s="78">
        <v>120</v>
      </c>
      <c r="E132" s="77">
        <f t="shared" si="2"/>
        <v>2148.15</v>
      </c>
    </row>
    <row r="133" spans="1:5" ht="13.5">
      <c r="A133" s="74">
        <v>9</v>
      </c>
      <c r="B133" s="75">
        <v>39225</v>
      </c>
      <c r="C133" s="76" t="s">
        <v>67</v>
      </c>
      <c r="D133" s="78">
        <v>30</v>
      </c>
      <c r="E133" s="77">
        <f t="shared" si="2"/>
        <v>2178.15</v>
      </c>
    </row>
    <row r="134" spans="1:5" ht="13.5">
      <c r="A134" s="74">
        <v>10</v>
      </c>
      <c r="B134" s="75">
        <v>39230</v>
      </c>
      <c r="C134" s="76" t="s">
        <v>78</v>
      </c>
      <c r="D134" s="78">
        <v>-2</v>
      </c>
      <c r="E134" s="77">
        <f t="shared" si="2"/>
        <v>2176.15</v>
      </c>
    </row>
    <row r="135" spans="1:5" ht="13.5">
      <c r="A135" s="74">
        <v>11</v>
      </c>
      <c r="B135" s="75">
        <v>39232</v>
      </c>
      <c r="C135" s="76" t="s">
        <v>80</v>
      </c>
      <c r="D135" s="78">
        <v>-305</v>
      </c>
      <c r="E135" s="77">
        <f t="shared" si="2"/>
        <v>1871.15</v>
      </c>
    </row>
    <row r="136" spans="1:5" ht="13.5">
      <c r="A136" s="74">
        <v>12</v>
      </c>
      <c r="B136" s="75">
        <v>39232</v>
      </c>
      <c r="C136" s="76" t="s">
        <v>78</v>
      </c>
      <c r="D136" s="78">
        <v>-0.5</v>
      </c>
      <c r="E136" s="77">
        <f t="shared" si="2"/>
        <v>1870.65</v>
      </c>
    </row>
    <row r="137" spans="1:5" ht="13.5">
      <c r="A137" s="74">
        <v>13</v>
      </c>
      <c r="B137" s="75">
        <v>39232</v>
      </c>
      <c r="C137" s="76" t="s">
        <v>67</v>
      </c>
      <c r="D137" s="78">
        <v>120</v>
      </c>
      <c r="E137" s="77">
        <f t="shared" si="2"/>
        <v>1990.65</v>
      </c>
    </row>
    <row r="138" spans="1:5" ht="13.5">
      <c r="A138" s="74">
        <v>14</v>
      </c>
      <c r="B138" s="75">
        <v>39233</v>
      </c>
      <c r="C138" s="76" t="s">
        <v>67</v>
      </c>
      <c r="D138" s="78">
        <v>130</v>
      </c>
      <c r="E138" s="77">
        <f t="shared" si="2"/>
        <v>2120.65</v>
      </c>
    </row>
    <row r="139" spans="1:5" ht="13.5">
      <c r="A139" s="79"/>
      <c r="B139" s="80"/>
      <c r="C139" s="79"/>
      <c r="D139" s="81" t="s">
        <v>54</v>
      </c>
      <c r="E139" s="82">
        <f>E138</f>
        <v>2120.65</v>
      </c>
    </row>
    <row r="140" spans="1:5" ht="12.75">
      <c r="A140" s="83"/>
      <c r="B140" s="84"/>
      <c r="C140" s="71"/>
      <c r="D140" s="85"/>
      <c r="E140" s="71"/>
    </row>
    <row r="141" spans="1:5" ht="13.5">
      <c r="A141" s="140" t="s">
        <v>35</v>
      </c>
      <c r="B141" s="140"/>
      <c r="C141" s="70" t="s">
        <v>75</v>
      </c>
      <c r="D141" s="86"/>
      <c r="E141" s="87"/>
    </row>
    <row r="142" spans="1:5" ht="13.5">
      <c r="A142" s="83"/>
      <c r="B142" s="75">
        <v>39202</v>
      </c>
      <c r="C142" s="76" t="s">
        <v>43</v>
      </c>
      <c r="D142" s="88"/>
      <c r="E142" s="89">
        <v>2042.19</v>
      </c>
    </row>
    <row r="143" spans="1:5" ht="13.5">
      <c r="A143" s="90"/>
      <c r="B143" s="80"/>
      <c r="C143" s="90"/>
      <c r="D143" s="81" t="s">
        <v>54</v>
      </c>
      <c r="E143" s="91">
        <f>E142</f>
        <v>2042.19</v>
      </c>
    </row>
    <row r="144" spans="1:5" ht="13.5">
      <c r="A144" s="83"/>
      <c r="B144" s="92"/>
      <c r="C144" s="83"/>
      <c r="D144" s="93"/>
      <c r="E144" s="67"/>
    </row>
    <row r="145" spans="1:5" ht="12.75">
      <c r="A145" s="140" t="s">
        <v>81</v>
      </c>
      <c r="B145" s="140"/>
      <c r="C145" s="140"/>
      <c r="D145" s="140"/>
      <c r="E145" s="140"/>
    </row>
    <row r="146" spans="1:5" ht="13.5">
      <c r="A146" s="94"/>
      <c r="B146" s="80"/>
      <c r="C146" s="95" t="s">
        <v>64</v>
      </c>
      <c r="D146" s="81"/>
      <c r="E146" s="82">
        <f>E139</f>
        <v>2120.65</v>
      </c>
    </row>
    <row r="147" spans="1:5" ht="13.5">
      <c r="A147" s="94"/>
      <c r="B147" s="92"/>
      <c r="C147" s="96" t="s">
        <v>65</v>
      </c>
      <c r="D147" s="93"/>
      <c r="E147" s="91">
        <f>E143</f>
        <v>2042.19</v>
      </c>
    </row>
    <row r="148" spans="1:5" ht="13.5">
      <c r="A148" s="97"/>
      <c r="B148" s="80"/>
      <c r="C148" s="95"/>
      <c r="D148" s="81" t="s">
        <v>54</v>
      </c>
      <c r="E148" s="98">
        <f>SUM(E146:E147)</f>
        <v>4162.84</v>
      </c>
    </row>
    <row r="150" spans="1:5" ht="13.5">
      <c r="A150" s="68" t="s">
        <v>28</v>
      </c>
      <c r="B150" s="69"/>
      <c r="C150" s="70" t="s">
        <v>82</v>
      </c>
      <c r="D150" s="71"/>
      <c r="E150" s="71"/>
    </row>
    <row r="151" spans="1:5" ht="12.75">
      <c r="A151" s="72" t="s">
        <v>10</v>
      </c>
      <c r="B151" s="73" t="s">
        <v>1</v>
      </c>
      <c r="C151" s="72" t="s">
        <v>11</v>
      </c>
      <c r="D151" s="72" t="s">
        <v>12</v>
      </c>
      <c r="E151" s="72" t="s">
        <v>13</v>
      </c>
    </row>
    <row r="152" spans="1:5" ht="13.5">
      <c r="A152" s="74"/>
      <c r="B152" s="75">
        <v>39233</v>
      </c>
      <c r="C152" s="76" t="s">
        <v>13</v>
      </c>
      <c r="D152" s="77"/>
      <c r="E152" s="77">
        <v>2120.65</v>
      </c>
    </row>
    <row r="153" spans="1:5" ht="13.5">
      <c r="A153" s="74">
        <v>1</v>
      </c>
      <c r="B153" s="75">
        <v>39234</v>
      </c>
      <c r="C153" s="76" t="s">
        <v>76</v>
      </c>
      <c r="D153" s="78">
        <v>-14</v>
      </c>
      <c r="E153" s="77">
        <f aca="true" t="shared" si="3" ref="E153:E164">E152+D153</f>
        <v>2106.65</v>
      </c>
    </row>
    <row r="154" spans="1:5" ht="13.5">
      <c r="A154" s="74">
        <v>2</v>
      </c>
      <c r="B154" s="75">
        <v>39238</v>
      </c>
      <c r="C154" s="76" t="s">
        <v>83</v>
      </c>
      <c r="D154" s="78">
        <v>-63</v>
      </c>
      <c r="E154" s="77">
        <f t="shared" si="3"/>
        <v>2043.65</v>
      </c>
    </row>
    <row r="155" spans="1:5" ht="13.5">
      <c r="A155" s="74">
        <v>3</v>
      </c>
      <c r="B155" s="75">
        <v>39238</v>
      </c>
      <c r="C155" s="76" t="s">
        <v>84</v>
      </c>
      <c r="D155" s="78">
        <v>-0.5</v>
      </c>
      <c r="E155" s="77">
        <f t="shared" si="3"/>
        <v>2043.15</v>
      </c>
    </row>
    <row r="156" spans="1:5" ht="13.5">
      <c r="A156" s="74">
        <v>4</v>
      </c>
      <c r="B156" s="75">
        <v>39239</v>
      </c>
      <c r="C156" s="76" t="s">
        <v>67</v>
      </c>
      <c r="D156" s="78">
        <v>190</v>
      </c>
      <c r="E156" s="77">
        <f t="shared" si="3"/>
        <v>2233.15</v>
      </c>
    </row>
    <row r="157" spans="1:5" ht="13.5">
      <c r="A157" s="74">
        <v>5</v>
      </c>
      <c r="B157" s="75">
        <v>39241</v>
      </c>
      <c r="C157" s="76" t="s">
        <v>77</v>
      </c>
      <c r="D157" s="78">
        <v>-109.8</v>
      </c>
      <c r="E157" s="77">
        <f t="shared" si="3"/>
        <v>2123.35</v>
      </c>
    </row>
    <row r="158" spans="1:5" ht="13.5">
      <c r="A158" s="74">
        <v>6</v>
      </c>
      <c r="B158" s="75">
        <v>39241</v>
      </c>
      <c r="C158" s="76" t="s">
        <v>78</v>
      </c>
      <c r="D158" s="78">
        <v>-0.5</v>
      </c>
      <c r="E158" s="77">
        <f t="shared" si="3"/>
        <v>2122.85</v>
      </c>
    </row>
    <row r="159" spans="1:5" ht="13.5">
      <c r="A159" s="74">
        <v>7</v>
      </c>
      <c r="B159" s="75">
        <v>39244</v>
      </c>
      <c r="C159" s="76" t="s">
        <v>67</v>
      </c>
      <c r="D159" s="78">
        <v>10</v>
      </c>
      <c r="E159" s="77">
        <f t="shared" si="3"/>
        <v>2132.85</v>
      </c>
    </row>
    <row r="160" spans="1:5" ht="13.5">
      <c r="A160" s="74">
        <v>8</v>
      </c>
      <c r="B160" s="75">
        <v>39246</v>
      </c>
      <c r="C160" s="76" t="s">
        <v>67</v>
      </c>
      <c r="D160" s="78">
        <v>120</v>
      </c>
      <c r="E160" s="77">
        <f t="shared" si="3"/>
        <v>2252.85</v>
      </c>
    </row>
    <row r="161" spans="1:5" ht="13.5">
      <c r="A161" s="74">
        <v>9</v>
      </c>
      <c r="B161" s="75">
        <v>39254</v>
      </c>
      <c r="C161" s="76" t="s">
        <v>67</v>
      </c>
      <c r="D161" s="78">
        <v>120</v>
      </c>
      <c r="E161" s="77">
        <f t="shared" si="3"/>
        <v>2372.85</v>
      </c>
    </row>
    <row r="162" spans="1:5" ht="13.5">
      <c r="A162" s="74">
        <v>10</v>
      </c>
      <c r="B162" s="75">
        <v>39258</v>
      </c>
      <c r="C162" s="76" t="s">
        <v>67</v>
      </c>
      <c r="D162" s="78">
        <v>120</v>
      </c>
      <c r="E162" s="77">
        <f t="shared" si="3"/>
        <v>2492.85</v>
      </c>
    </row>
    <row r="163" spans="1:5" ht="13.5">
      <c r="A163" s="74">
        <v>11</v>
      </c>
      <c r="B163" s="75">
        <v>39259</v>
      </c>
      <c r="C163" s="76" t="s">
        <v>78</v>
      </c>
      <c r="D163" s="78">
        <v>-2</v>
      </c>
      <c r="E163" s="77">
        <f t="shared" si="3"/>
        <v>2490.85</v>
      </c>
    </row>
    <row r="164" spans="1:5" ht="13.5">
      <c r="A164" s="74">
        <v>12</v>
      </c>
      <c r="B164" s="75">
        <v>39263</v>
      </c>
      <c r="C164" s="76" t="s">
        <v>58</v>
      </c>
      <c r="D164" s="78">
        <v>0.03</v>
      </c>
      <c r="E164" s="77">
        <f t="shared" si="3"/>
        <v>2490.88</v>
      </c>
    </row>
    <row r="165" spans="1:5" ht="13.5">
      <c r="A165" s="79"/>
      <c r="B165" s="80"/>
      <c r="C165" s="79"/>
      <c r="D165" s="81" t="s">
        <v>54</v>
      </c>
      <c r="E165" s="82">
        <f>E164</f>
        <v>2490.88</v>
      </c>
    </row>
    <row r="166" spans="1:5" ht="12.75">
      <c r="A166" s="83"/>
      <c r="B166" s="84"/>
      <c r="C166" s="71"/>
      <c r="D166" s="85"/>
      <c r="E166" s="71"/>
    </row>
    <row r="167" spans="1:5" ht="13.5">
      <c r="A167" s="140" t="s">
        <v>35</v>
      </c>
      <c r="B167" s="140"/>
      <c r="C167" s="70" t="s">
        <v>82</v>
      </c>
      <c r="D167" s="86"/>
      <c r="E167" s="87"/>
    </row>
    <row r="168" spans="1:5" ht="13.5">
      <c r="A168" s="83"/>
      <c r="B168" s="75">
        <v>39233</v>
      </c>
      <c r="C168" s="76" t="s">
        <v>43</v>
      </c>
      <c r="D168" s="88"/>
      <c r="E168" s="89">
        <v>2042.19</v>
      </c>
    </row>
    <row r="169" spans="1:5" ht="13.5">
      <c r="A169" s="90"/>
      <c r="B169" s="80"/>
      <c r="C169" s="90"/>
      <c r="D169" s="81" t="s">
        <v>54</v>
      </c>
      <c r="E169" s="91">
        <f>E168</f>
        <v>2042.19</v>
      </c>
    </row>
    <row r="170" spans="1:5" ht="13.5">
      <c r="A170" s="83"/>
      <c r="B170" s="92"/>
      <c r="C170" s="83"/>
      <c r="D170" s="93"/>
      <c r="E170" s="67"/>
    </row>
    <row r="171" spans="1:5" ht="12.75">
      <c r="A171" s="140" t="s">
        <v>81</v>
      </c>
      <c r="B171" s="140"/>
      <c r="C171" s="140"/>
      <c r="D171" s="140"/>
      <c r="E171" s="140"/>
    </row>
    <row r="172" spans="1:5" ht="13.5">
      <c r="A172" s="94"/>
      <c r="B172" s="80"/>
      <c r="C172" s="95" t="s">
        <v>64</v>
      </c>
      <c r="D172" s="81"/>
      <c r="E172" s="82">
        <f>E165</f>
        <v>2490.88</v>
      </c>
    </row>
    <row r="173" spans="1:5" ht="13.5">
      <c r="A173" s="94"/>
      <c r="B173" s="92"/>
      <c r="C173" s="96" t="s">
        <v>65</v>
      </c>
      <c r="D173" s="93"/>
      <c r="E173" s="91">
        <f>E169</f>
        <v>2042.19</v>
      </c>
    </row>
    <row r="174" spans="1:5" ht="13.5">
      <c r="A174" s="97"/>
      <c r="B174" s="80"/>
      <c r="C174" s="95"/>
      <c r="D174" s="81" t="s">
        <v>54</v>
      </c>
      <c r="E174" s="98">
        <f>SUM(E172:E173)</f>
        <v>4533.07</v>
      </c>
    </row>
    <row r="176" spans="1:5" ht="13.5">
      <c r="A176" s="68" t="s">
        <v>28</v>
      </c>
      <c r="B176" s="69"/>
      <c r="C176" s="70" t="s">
        <v>85</v>
      </c>
      <c r="D176" s="71"/>
      <c r="E176" s="71"/>
    </row>
    <row r="177" spans="1:5" ht="12.75">
      <c r="A177" s="72" t="s">
        <v>10</v>
      </c>
      <c r="B177" s="73" t="s">
        <v>1</v>
      </c>
      <c r="C177" s="72" t="s">
        <v>11</v>
      </c>
      <c r="D177" s="72" t="s">
        <v>12</v>
      </c>
      <c r="E177" s="72" t="s">
        <v>13</v>
      </c>
    </row>
    <row r="178" spans="1:5" ht="13.5">
      <c r="A178" s="74"/>
      <c r="B178" s="75">
        <v>39263</v>
      </c>
      <c r="C178" s="76" t="s">
        <v>13</v>
      </c>
      <c r="D178" s="77"/>
      <c r="E178" s="77">
        <v>2490.88</v>
      </c>
    </row>
    <row r="179" spans="1:5" ht="13.5">
      <c r="A179" s="74">
        <v>1</v>
      </c>
      <c r="B179" s="75">
        <v>39265</v>
      </c>
      <c r="C179" s="76" t="s">
        <v>67</v>
      </c>
      <c r="D179" s="78">
        <v>210</v>
      </c>
      <c r="E179" s="77">
        <f aca="true" t="shared" si="4" ref="E179:E191">E178+D179</f>
        <v>2700.88</v>
      </c>
    </row>
    <row r="180" spans="1:5" ht="13.5">
      <c r="A180" s="74">
        <v>2</v>
      </c>
      <c r="B180" s="75">
        <v>39265</v>
      </c>
      <c r="C180" s="76" t="s">
        <v>76</v>
      </c>
      <c r="D180" s="78">
        <v>-14</v>
      </c>
      <c r="E180" s="77">
        <f t="shared" si="4"/>
        <v>2686.88</v>
      </c>
    </row>
    <row r="181" spans="1:5" ht="13.5">
      <c r="A181" s="74">
        <v>3</v>
      </c>
      <c r="B181" s="75">
        <v>39268</v>
      </c>
      <c r="C181" s="76" t="s">
        <v>67</v>
      </c>
      <c r="D181" s="78">
        <v>120</v>
      </c>
      <c r="E181" s="77">
        <f t="shared" si="4"/>
        <v>2806.88</v>
      </c>
    </row>
    <row r="182" spans="1:5" ht="13.5">
      <c r="A182" s="74">
        <v>4</v>
      </c>
      <c r="B182" s="75">
        <v>39273</v>
      </c>
      <c r="C182" s="76" t="s">
        <v>67</v>
      </c>
      <c r="D182" s="78">
        <v>10</v>
      </c>
      <c r="E182" s="77">
        <f t="shared" si="4"/>
        <v>2816.88</v>
      </c>
    </row>
    <row r="183" spans="1:5" ht="13.5">
      <c r="A183" s="74">
        <v>5</v>
      </c>
      <c r="B183" s="75">
        <v>39274</v>
      </c>
      <c r="C183" s="76" t="s">
        <v>87</v>
      </c>
      <c r="D183" s="78">
        <v>-305</v>
      </c>
      <c r="E183" s="77">
        <f t="shared" si="4"/>
        <v>2511.88</v>
      </c>
    </row>
    <row r="184" spans="1:5" ht="13.5">
      <c r="A184" s="74">
        <v>6</v>
      </c>
      <c r="B184" s="75">
        <v>39274</v>
      </c>
      <c r="C184" s="76" t="s">
        <v>78</v>
      </c>
      <c r="D184" s="78">
        <v>-0.5</v>
      </c>
      <c r="E184" s="77">
        <f t="shared" si="4"/>
        <v>2511.38</v>
      </c>
    </row>
    <row r="185" spans="1:5" ht="13.5">
      <c r="A185" s="74">
        <v>7</v>
      </c>
      <c r="B185" s="75">
        <v>39275</v>
      </c>
      <c r="C185" s="76" t="s">
        <v>67</v>
      </c>
      <c r="D185" s="78">
        <v>10</v>
      </c>
      <c r="E185" s="77">
        <f t="shared" si="4"/>
        <v>2521.38</v>
      </c>
    </row>
    <row r="186" spans="1:5" ht="13.5">
      <c r="A186" s="74">
        <v>8</v>
      </c>
      <c r="B186" s="75">
        <v>39278</v>
      </c>
      <c r="C186" s="76" t="s">
        <v>77</v>
      </c>
      <c r="D186" s="78">
        <v>-109.8</v>
      </c>
      <c r="E186" s="77">
        <f t="shared" si="4"/>
        <v>2411.58</v>
      </c>
    </row>
    <row r="187" spans="1:5" ht="13.5">
      <c r="A187" s="74">
        <v>9</v>
      </c>
      <c r="B187" s="75">
        <v>39278</v>
      </c>
      <c r="C187" s="76" t="s">
        <v>78</v>
      </c>
      <c r="D187" s="78">
        <v>-0.5</v>
      </c>
      <c r="E187" s="77">
        <f t="shared" si="4"/>
        <v>2411.08</v>
      </c>
    </row>
    <row r="188" spans="1:5" ht="13.5">
      <c r="A188" s="74">
        <v>10</v>
      </c>
      <c r="B188" s="75">
        <v>39281</v>
      </c>
      <c r="C188" s="76" t="s">
        <v>88</v>
      </c>
      <c r="D188" s="78">
        <v>-305</v>
      </c>
      <c r="E188" s="77">
        <f t="shared" si="4"/>
        <v>2106.08</v>
      </c>
    </row>
    <row r="189" spans="1:5" ht="13.5">
      <c r="A189" s="74">
        <v>11</v>
      </c>
      <c r="B189" s="75">
        <v>39281</v>
      </c>
      <c r="C189" s="76" t="s">
        <v>78</v>
      </c>
      <c r="D189" s="78">
        <v>-0.5</v>
      </c>
      <c r="E189" s="77">
        <f t="shared" si="4"/>
        <v>2105.58</v>
      </c>
    </row>
    <row r="190" spans="1:5" ht="13.5">
      <c r="A190" s="74">
        <v>12</v>
      </c>
      <c r="B190" s="75">
        <v>39289</v>
      </c>
      <c r="C190" s="76" t="s">
        <v>86</v>
      </c>
      <c r="D190" s="78">
        <v>-2</v>
      </c>
      <c r="E190" s="77">
        <f t="shared" si="4"/>
        <v>2103.58</v>
      </c>
    </row>
    <row r="191" spans="1:5" ht="13.5">
      <c r="A191" s="74">
        <v>13</v>
      </c>
      <c r="B191" s="75">
        <v>39293</v>
      </c>
      <c r="C191" s="76" t="s">
        <v>67</v>
      </c>
      <c r="D191" s="78">
        <v>120</v>
      </c>
      <c r="E191" s="77">
        <f t="shared" si="4"/>
        <v>2223.58</v>
      </c>
    </row>
    <row r="192" spans="1:5" ht="13.5">
      <c r="A192" s="79"/>
      <c r="B192" s="80"/>
      <c r="C192" s="79"/>
      <c r="D192" s="81" t="s">
        <v>54</v>
      </c>
      <c r="E192" s="82">
        <f>E191</f>
        <v>2223.58</v>
      </c>
    </row>
    <row r="193" spans="1:5" ht="12.75">
      <c r="A193" s="83"/>
      <c r="B193" s="84"/>
      <c r="C193" s="71"/>
      <c r="D193" s="85"/>
      <c r="E193" s="71"/>
    </row>
    <row r="194" spans="1:5" ht="13.5">
      <c r="A194" s="140" t="s">
        <v>35</v>
      </c>
      <c r="B194" s="140"/>
      <c r="C194" s="70" t="s">
        <v>85</v>
      </c>
      <c r="D194" s="86"/>
      <c r="E194" s="87"/>
    </row>
    <row r="195" spans="1:5" ht="13.5">
      <c r="A195" s="83"/>
      <c r="B195" s="75">
        <v>39263</v>
      </c>
      <c r="C195" s="76" t="s">
        <v>43</v>
      </c>
      <c r="D195" s="88"/>
      <c r="E195" s="89">
        <v>2042.19</v>
      </c>
    </row>
    <row r="196" spans="1:5" ht="13.5">
      <c r="A196" s="83">
        <v>1</v>
      </c>
      <c r="B196" s="75"/>
      <c r="C196" s="100" t="s">
        <v>89</v>
      </c>
      <c r="D196" s="85"/>
      <c r="E196" s="99">
        <f>E195+D196</f>
        <v>2042.19</v>
      </c>
    </row>
    <row r="197" spans="1:5" ht="13.5">
      <c r="A197" s="90"/>
      <c r="B197" s="80"/>
      <c r="C197" s="90"/>
      <c r="D197" s="81" t="s">
        <v>54</v>
      </c>
      <c r="E197" s="91">
        <f>E195</f>
        <v>2042.19</v>
      </c>
    </row>
    <row r="198" spans="1:5" ht="13.5">
      <c r="A198" s="83"/>
      <c r="B198" s="92"/>
      <c r="C198" s="83"/>
      <c r="D198" s="93"/>
      <c r="E198" s="67"/>
    </row>
    <row r="199" spans="1:5" ht="12.75">
      <c r="A199" s="140" t="s">
        <v>81</v>
      </c>
      <c r="B199" s="140"/>
      <c r="C199" s="140"/>
      <c r="D199" s="140"/>
      <c r="E199" s="140"/>
    </row>
    <row r="200" spans="1:5" ht="13.5">
      <c r="A200" s="94"/>
      <c r="B200" s="80"/>
      <c r="C200" s="95" t="s">
        <v>64</v>
      </c>
      <c r="D200" s="81"/>
      <c r="E200" s="82">
        <f>E192</f>
        <v>2223.58</v>
      </c>
    </row>
    <row r="201" spans="1:5" ht="13.5">
      <c r="A201" s="94"/>
      <c r="B201" s="92"/>
      <c r="C201" s="96" t="s">
        <v>65</v>
      </c>
      <c r="D201" s="93"/>
      <c r="E201" s="91">
        <f>E197</f>
        <v>2042.19</v>
      </c>
    </row>
    <row r="202" spans="1:5" ht="13.5">
      <c r="A202" s="97"/>
      <c r="B202" s="80"/>
      <c r="C202" s="95"/>
      <c r="D202" s="81" t="s">
        <v>54</v>
      </c>
      <c r="E202" s="98">
        <f>SUM(E200:E201)</f>
        <v>4265.77</v>
      </c>
    </row>
    <row r="204" spans="1:5" ht="13.5">
      <c r="A204" s="68" t="s">
        <v>28</v>
      </c>
      <c r="B204" s="69"/>
      <c r="C204" s="70" t="s">
        <v>90</v>
      </c>
      <c r="D204" s="71"/>
      <c r="E204" s="71"/>
    </row>
    <row r="205" spans="1:5" ht="12.75">
      <c r="A205" s="72" t="s">
        <v>10</v>
      </c>
      <c r="B205" s="73" t="s">
        <v>1</v>
      </c>
      <c r="C205" s="72" t="s">
        <v>11</v>
      </c>
      <c r="D205" s="72" t="s">
        <v>12</v>
      </c>
      <c r="E205" s="72" t="s">
        <v>13</v>
      </c>
    </row>
    <row r="206" spans="1:5" ht="13.5">
      <c r="A206" s="74"/>
      <c r="B206" s="75">
        <v>39294</v>
      </c>
      <c r="C206" s="76" t="s">
        <v>13</v>
      </c>
      <c r="D206" s="77"/>
      <c r="E206" s="77">
        <v>2223.58</v>
      </c>
    </row>
    <row r="207" spans="1:5" ht="13.5">
      <c r="A207" s="74">
        <v>1</v>
      </c>
      <c r="B207" s="75">
        <v>39295</v>
      </c>
      <c r="C207" s="76" t="s">
        <v>86</v>
      </c>
      <c r="D207" s="78">
        <v>-14</v>
      </c>
      <c r="E207" s="77">
        <f aca="true" t="shared" si="5" ref="E207:E214">E206+D207</f>
        <v>2209.58</v>
      </c>
    </row>
    <row r="208" spans="1:5" ht="13.5">
      <c r="A208" s="74">
        <v>2</v>
      </c>
      <c r="B208" s="75">
        <v>39302</v>
      </c>
      <c r="C208" s="76" t="s">
        <v>77</v>
      </c>
      <c r="D208" s="78">
        <v>-109.8</v>
      </c>
      <c r="E208" s="77">
        <f t="shared" si="5"/>
        <v>2099.7799999999997</v>
      </c>
    </row>
    <row r="209" spans="1:5" ht="13.5">
      <c r="A209" s="74">
        <v>3</v>
      </c>
      <c r="B209" s="75">
        <v>39302</v>
      </c>
      <c r="C209" s="76" t="s">
        <v>78</v>
      </c>
      <c r="D209" s="78">
        <v>-0.5</v>
      </c>
      <c r="E209" s="77">
        <f t="shared" si="5"/>
        <v>2099.2799999999997</v>
      </c>
    </row>
    <row r="210" spans="1:5" ht="13.5">
      <c r="A210" s="74">
        <v>4</v>
      </c>
      <c r="B210" s="75">
        <v>39304</v>
      </c>
      <c r="C210" s="76" t="s">
        <v>67</v>
      </c>
      <c r="D210" s="78">
        <v>10</v>
      </c>
      <c r="E210" s="77">
        <f t="shared" si="5"/>
        <v>2109.2799999999997</v>
      </c>
    </row>
    <row r="211" spans="1:5" ht="13.5">
      <c r="A211" s="74">
        <v>5</v>
      </c>
      <c r="B211" s="75">
        <v>39308</v>
      </c>
      <c r="C211" s="76" t="s">
        <v>80</v>
      </c>
      <c r="D211" s="78">
        <v>-305</v>
      </c>
      <c r="E211" s="77">
        <f t="shared" si="5"/>
        <v>1804.2799999999997</v>
      </c>
    </row>
    <row r="212" spans="1:5" ht="13.5">
      <c r="A212" s="74">
        <v>6</v>
      </c>
      <c r="B212" s="75">
        <v>39308</v>
      </c>
      <c r="C212" s="76" t="s">
        <v>78</v>
      </c>
      <c r="D212" s="78">
        <v>-0.5</v>
      </c>
      <c r="E212" s="77">
        <f t="shared" si="5"/>
        <v>1803.7799999999997</v>
      </c>
    </row>
    <row r="213" spans="1:5" ht="13.5">
      <c r="A213" s="74">
        <v>7</v>
      </c>
      <c r="B213" s="75">
        <v>39317</v>
      </c>
      <c r="C213" s="76" t="s">
        <v>67</v>
      </c>
      <c r="D213" s="78">
        <v>150</v>
      </c>
      <c r="E213" s="77">
        <f t="shared" si="5"/>
        <v>1953.7799999999997</v>
      </c>
    </row>
    <row r="214" spans="1:5" ht="13.5">
      <c r="A214" s="74">
        <v>8</v>
      </c>
      <c r="B214" s="75">
        <v>39321</v>
      </c>
      <c r="C214" s="76" t="s">
        <v>86</v>
      </c>
      <c r="D214" s="78">
        <v>-2</v>
      </c>
      <c r="E214" s="77">
        <f t="shared" si="5"/>
        <v>1951.7799999999997</v>
      </c>
    </row>
    <row r="215" spans="1:5" ht="13.5">
      <c r="A215" s="79"/>
      <c r="B215" s="80"/>
      <c r="C215" s="79"/>
      <c r="D215" s="81" t="s">
        <v>54</v>
      </c>
      <c r="E215" s="82">
        <f>E214</f>
        <v>1951.7799999999997</v>
      </c>
    </row>
    <row r="216" spans="1:5" ht="12.75">
      <c r="A216" s="83"/>
      <c r="B216" s="84"/>
      <c r="C216" s="71"/>
      <c r="D216" s="85"/>
      <c r="E216" s="71"/>
    </row>
    <row r="217" spans="1:5" ht="13.5">
      <c r="A217" s="140" t="s">
        <v>35</v>
      </c>
      <c r="B217" s="140"/>
      <c r="C217" s="70" t="s">
        <v>85</v>
      </c>
      <c r="D217" s="86"/>
      <c r="E217" s="87"/>
    </row>
    <row r="218" spans="1:5" ht="13.5">
      <c r="A218" s="83"/>
      <c r="B218" s="75">
        <v>39294</v>
      </c>
      <c r="C218" s="76" t="s">
        <v>43</v>
      </c>
      <c r="D218" s="88"/>
      <c r="E218" s="89">
        <v>2042.19</v>
      </c>
    </row>
    <row r="219" spans="1:5" ht="13.5">
      <c r="A219" s="83">
        <v>1</v>
      </c>
      <c r="B219" s="75"/>
      <c r="C219" s="100" t="s">
        <v>89</v>
      </c>
      <c r="D219" s="85"/>
      <c r="E219" s="99">
        <f>E218+D219</f>
        <v>2042.19</v>
      </c>
    </row>
    <row r="220" spans="1:5" ht="13.5">
      <c r="A220" s="90"/>
      <c r="B220" s="80"/>
      <c r="C220" s="90"/>
      <c r="D220" s="81" t="s">
        <v>54</v>
      </c>
      <c r="E220" s="91">
        <f>E219</f>
        <v>2042.19</v>
      </c>
    </row>
    <row r="221" spans="1:5" ht="13.5">
      <c r="A221" s="83"/>
      <c r="B221" s="92"/>
      <c r="C221" s="83"/>
      <c r="D221" s="93"/>
      <c r="E221" s="67"/>
    </row>
    <row r="222" spans="1:5" ht="12.75">
      <c r="A222" s="140" t="s">
        <v>81</v>
      </c>
      <c r="B222" s="140"/>
      <c r="C222" s="140"/>
      <c r="D222" s="140"/>
      <c r="E222" s="140"/>
    </row>
    <row r="223" spans="1:5" ht="13.5">
      <c r="A223" s="94"/>
      <c r="B223" s="80"/>
      <c r="C223" s="95" t="s">
        <v>64</v>
      </c>
      <c r="D223" s="81"/>
      <c r="E223" s="82">
        <f>E215</f>
        <v>1951.7799999999997</v>
      </c>
    </row>
    <row r="224" spans="1:5" ht="13.5">
      <c r="A224" s="94"/>
      <c r="B224" s="92"/>
      <c r="C224" s="96" t="s">
        <v>65</v>
      </c>
      <c r="D224" s="93"/>
      <c r="E224" s="91">
        <f>E220</f>
        <v>2042.19</v>
      </c>
    </row>
    <row r="225" spans="1:5" ht="13.5">
      <c r="A225" s="97"/>
      <c r="B225" s="80"/>
      <c r="C225" s="95"/>
      <c r="D225" s="81" t="s">
        <v>54</v>
      </c>
      <c r="E225" s="98">
        <f>SUM(E223:E224)</f>
        <v>3993.97</v>
      </c>
    </row>
    <row r="227" spans="1:5" ht="13.5">
      <c r="A227" s="68" t="s">
        <v>28</v>
      </c>
      <c r="B227" s="69"/>
      <c r="C227" s="70" t="s">
        <v>91</v>
      </c>
      <c r="D227" s="71"/>
      <c r="E227" s="71"/>
    </row>
    <row r="228" spans="1:5" ht="12.75">
      <c r="A228" s="72" t="s">
        <v>10</v>
      </c>
      <c r="B228" s="73" t="s">
        <v>1</v>
      </c>
      <c r="C228" s="72" t="s">
        <v>11</v>
      </c>
      <c r="D228" s="72" t="s">
        <v>12</v>
      </c>
      <c r="E228" s="72" t="s">
        <v>13</v>
      </c>
    </row>
    <row r="229" spans="1:5" ht="13.5">
      <c r="A229" s="74"/>
      <c r="B229" s="75">
        <v>39325</v>
      </c>
      <c r="C229" s="76" t="s">
        <v>13</v>
      </c>
      <c r="D229" s="77"/>
      <c r="E229" s="77">
        <v>1951.78</v>
      </c>
    </row>
    <row r="230" spans="1:5" ht="13.5">
      <c r="A230" s="74">
        <v>1</v>
      </c>
      <c r="B230" s="75">
        <v>39326</v>
      </c>
      <c r="C230" s="76" t="s">
        <v>86</v>
      </c>
      <c r="D230" s="78">
        <v>-14</v>
      </c>
      <c r="E230" s="77">
        <f aca="true" t="shared" si="6" ref="E230:E262">E229+D230</f>
        <v>1937.78</v>
      </c>
    </row>
    <row r="231" spans="1:5" ht="13.5">
      <c r="A231" s="74">
        <v>2</v>
      </c>
      <c r="B231" s="75">
        <v>39328</v>
      </c>
      <c r="C231" s="76" t="s">
        <v>67</v>
      </c>
      <c r="D231" s="78">
        <v>120</v>
      </c>
      <c r="E231" s="77">
        <f t="shared" si="6"/>
        <v>2057.7799999999997</v>
      </c>
    </row>
    <row r="232" spans="1:5" ht="13.5">
      <c r="A232" s="74">
        <v>3</v>
      </c>
      <c r="B232" s="75">
        <v>39329</v>
      </c>
      <c r="C232" s="76" t="s">
        <v>67</v>
      </c>
      <c r="D232" s="78">
        <v>120</v>
      </c>
      <c r="E232" s="77">
        <f t="shared" si="6"/>
        <v>2177.7799999999997</v>
      </c>
    </row>
    <row r="233" spans="1:5" ht="13.5">
      <c r="A233" s="74">
        <v>4</v>
      </c>
      <c r="B233" s="75">
        <v>39330</v>
      </c>
      <c r="C233" s="76" t="s">
        <v>92</v>
      </c>
      <c r="D233" s="78">
        <v>30</v>
      </c>
      <c r="E233" s="77">
        <f t="shared" si="6"/>
        <v>2207.7799999999997</v>
      </c>
    </row>
    <row r="234" spans="1:5" ht="13.5">
      <c r="A234" s="74">
        <v>5</v>
      </c>
      <c r="B234" s="75">
        <v>39331</v>
      </c>
      <c r="C234" s="76" t="s">
        <v>92</v>
      </c>
      <c r="D234" s="78">
        <v>40</v>
      </c>
      <c r="E234" s="77">
        <f t="shared" si="6"/>
        <v>2247.7799999999997</v>
      </c>
    </row>
    <row r="235" spans="1:5" ht="13.5">
      <c r="A235" s="74">
        <v>6</v>
      </c>
      <c r="B235" s="75">
        <v>39332</v>
      </c>
      <c r="C235" s="76" t="s">
        <v>80</v>
      </c>
      <c r="D235" s="78">
        <v>-305</v>
      </c>
      <c r="E235" s="77">
        <f t="shared" si="6"/>
        <v>1942.7799999999997</v>
      </c>
    </row>
    <row r="236" spans="1:5" ht="13.5">
      <c r="A236" s="74">
        <v>7</v>
      </c>
      <c r="B236" s="75">
        <v>39332</v>
      </c>
      <c r="C236" s="76" t="s">
        <v>78</v>
      </c>
      <c r="D236" s="78">
        <v>-0.5</v>
      </c>
      <c r="E236" s="77">
        <f t="shared" si="6"/>
        <v>1942.2799999999997</v>
      </c>
    </row>
    <row r="237" spans="1:5" ht="13.5">
      <c r="A237" s="74">
        <v>8</v>
      </c>
      <c r="B237" s="75">
        <v>39332</v>
      </c>
      <c r="C237" s="76" t="s">
        <v>77</v>
      </c>
      <c r="D237" s="78">
        <v>-109.8</v>
      </c>
      <c r="E237" s="77">
        <f t="shared" si="6"/>
        <v>1832.4799999999998</v>
      </c>
    </row>
    <row r="238" spans="1:5" ht="13.5">
      <c r="A238" s="74">
        <v>9</v>
      </c>
      <c r="B238" s="75">
        <v>39332</v>
      </c>
      <c r="C238" s="76" t="s">
        <v>86</v>
      </c>
      <c r="D238" s="78">
        <v>-0.5</v>
      </c>
      <c r="E238" s="77">
        <f t="shared" si="6"/>
        <v>1831.9799999999998</v>
      </c>
    </row>
    <row r="239" spans="1:5" ht="13.5">
      <c r="A239" s="74">
        <v>10</v>
      </c>
      <c r="B239" s="75">
        <v>39335</v>
      </c>
      <c r="C239" s="76" t="s">
        <v>67</v>
      </c>
      <c r="D239" s="78">
        <v>130</v>
      </c>
      <c r="E239" s="77">
        <f t="shared" si="6"/>
        <v>1961.9799999999998</v>
      </c>
    </row>
    <row r="240" spans="1:5" ht="13.5">
      <c r="A240" s="74">
        <v>11</v>
      </c>
      <c r="B240" s="75">
        <v>39335</v>
      </c>
      <c r="C240" s="76" t="s">
        <v>92</v>
      </c>
      <c r="D240" s="78">
        <v>30</v>
      </c>
      <c r="E240" s="77">
        <f t="shared" si="6"/>
        <v>1991.9799999999998</v>
      </c>
    </row>
    <row r="241" spans="1:5" ht="13.5">
      <c r="A241" s="74">
        <v>12</v>
      </c>
      <c r="B241" s="75">
        <v>39337</v>
      </c>
      <c r="C241" s="76" t="s">
        <v>92</v>
      </c>
      <c r="D241" s="78">
        <v>15</v>
      </c>
      <c r="E241" s="77">
        <f t="shared" si="6"/>
        <v>2006.9799999999998</v>
      </c>
    </row>
    <row r="242" spans="1:5" ht="13.5">
      <c r="A242" s="74">
        <v>13</v>
      </c>
      <c r="B242" s="75">
        <v>39338</v>
      </c>
      <c r="C242" s="76" t="s">
        <v>67</v>
      </c>
      <c r="D242" s="78">
        <v>20</v>
      </c>
      <c r="E242" s="77">
        <f t="shared" si="6"/>
        <v>2026.9799999999998</v>
      </c>
    </row>
    <row r="243" spans="1:5" ht="13.5">
      <c r="A243" s="74">
        <v>14</v>
      </c>
      <c r="B243" s="75">
        <v>39339</v>
      </c>
      <c r="C243" s="76" t="s">
        <v>92</v>
      </c>
      <c r="D243" s="78">
        <v>15</v>
      </c>
      <c r="E243" s="77">
        <f t="shared" si="6"/>
        <v>2041.9799999999998</v>
      </c>
    </row>
    <row r="244" spans="1:5" ht="13.5">
      <c r="A244" s="74">
        <v>15</v>
      </c>
      <c r="B244" s="75">
        <v>39339</v>
      </c>
      <c r="C244" s="76" t="s">
        <v>67</v>
      </c>
      <c r="D244" s="78">
        <v>120</v>
      </c>
      <c r="E244" s="77">
        <f t="shared" si="6"/>
        <v>2161.9799999999996</v>
      </c>
    </row>
    <row r="245" spans="1:5" ht="13.5">
      <c r="A245" s="74">
        <v>16</v>
      </c>
      <c r="B245" s="75">
        <v>39343</v>
      </c>
      <c r="C245" s="76" t="s">
        <v>92</v>
      </c>
      <c r="D245" s="78">
        <v>15</v>
      </c>
      <c r="E245" s="77">
        <f t="shared" si="6"/>
        <v>2176.9799999999996</v>
      </c>
    </row>
    <row r="246" spans="1:5" ht="13.5">
      <c r="A246" s="74">
        <v>17</v>
      </c>
      <c r="B246" s="75">
        <v>39344</v>
      </c>
      <c r="C246" s="76" t="s">
        <v>67</v>
      </c>
      <c r="D246" s="78">
        <v>120</v>
      </c>
      <c r="E246" s="77">
        <f t="shared" si="6"/>
        <v>2296.9799999999996</v>
      </c>
    </row>
    <row r="247" spans="1:5" ht="13.5">
      <c r="A247" s="74">
        <v>18</v>
      </c>
      <c r="B247" s="75">
        <v>39344</v>
      </c>
      <c r="C247" s="76" t="s">
        <v>92</v>
      </c>
      <c r="D247" s="78">
        <v>15</v>
      </c>
      <c r="E247" s="77">
        <f t="shared" si="6"/>
        <v>2311.9799999999996</v>
      </c>
    </row>
    <row r="248" spans="1:5" ht="13.5">
      <c r="A248" s="74">
        <v>19</v>
      </c>
      <c r="B248" s="75">
        <v>39345</v>
      </c>
      <c r="C248" s="76" t="s">
        <v>93</v>
      </c>
      <c r="D248" s="78">
        <v>-300</v>
      </c>
      <c r="E248" s="77">
        <f t="shared" si="6"/>
        <v>2011.9799999999996</v>
      </c>
    </row>
    <row r="249" spans="1:5" ht="13.5">
      <c r="A249" s="74">
        <v>20</v>
      </c>
      <c r="B249" s="75">
        <v>39345</v>
      </c>
      <c r="C249" s="76" t="s">
        <v>86</v>
      </c>
      <c r="D249" s="78">
        <v>-0.5</v>
      </c>
      <c r="E249" s="77">
        <f t="shared" si="6"/>
        <v>2011.4799999999996</v>
      </c>
    </row>
    <row r="250" spans="1:5" ht="13.5">
      <c r="A250" s="74">
        <v>21</v>
      </c>
      <c r="B250" s="75">
        <v>39345</v>
      </c>
      <c r="C250" s="76" t="s">
        <v>92</v>
      </c>
      <c r="D250" s="78">
        <v>30</v>
      </c>
      <c r="E250" s="77">
        <f t="shared" si="6"/>
        <v>2041.4799999999996</v>
      </c>
    </row>
    <row r="251" spans="1:5" ht="13.5">
      <c r="A251" s="74">
        <v>22</v>
      </c>
      <c r="B251" s="75">
        <v>39346</v>
      </c>
      <c r="C251" s="76" t="s">
        <v>92</v>
      </c>
      <c r="D251" s="78">
        <v>15</v>
      </c>
      <c r="E251" s="77">
        <f t="shared" si="6"/>
        <v>2056.4799999999996</v>
      </c>
    </row>
    <row r="252" spans="1:5" ht="13.5">
      <c r="A252" s="74">
        <v>23</v>
      </c>
      <c r="B252" s="75">
        <v>39349</v>
      </c>
      <c r="C252" s="76" t="s">
        <v>92</v>
      </c>
      <c r="D252" s="78">
        <v>15</v>
      </c>
      <c r="E252" s="77">
        <f t="shared" si="6"/>
        <v>2071.4799999999996</v>
      </c>
    </row>
    <row r="253" spans="1:5" ht="13.5">
      <c r="A253" s="74">
        <v>24</v>
      </c>
      <c r="B253" s="75">
        <v>39350</v>
      </c>
      <c r="C253" s="76" t="s">
        <v>67</v>
      </c>
      <c r="D253" s="78">
        <v>120</v>
      </c>
      <c r="E253" s="77">
        <f t="shared" si="6"/>
        <v>2191.4799999999996</v>
      </c>
    </row>
    <row r="254" spans="1:5" ht="13.5">
      <c r="A254" s="74">
        <v>25</v>
      </c>
      <c r="B254" s="75">
        <v>39350</v>
      </c>
      <c r="C254" s="76" t="s">
        <v>92</v>
      </c>
      <c r="D254" s="78">
        <v>45</v>
      </c>
      <c r="E254" s="77">
        <f t="shared" si="6"/>
        <v>2236.4799999999996</v>
      </c>
    </row>
    <row r="255" spans="1:5" ht="13.5">
      <c r="A255" s="74">
        <v>26</v>
      </c>
      <c r="B255" s="75">
        <v>39350</v>
      </c>
      <c r="C255" s="76" t="s">
        <v>92</v>
      </c>
      <c r="D255" s="78">
        <v>15</v>
      </c>
      <c r="E255" s="77">
        <f t="shared" si="6"/>
        <v>2251.4799999999996</v>
      </c>
    </row>
    <row r="256" spans="1:5" ht="13.5">
      <c r="A256" s="74">
        <v>27</v>
      </c>
      <c r="B256" s="75">
        <v>39351</v>
      </c>
      <c r="C256" s="76" t="s">
        <v>78</v>
      </c>
      <c r="D256" s="78">
        <v>-2</v>
      </c>
      <c r="E256" s="77">
        <f t="shared" si="6"/>
        <v>2249.4799999999996</v>
      </c>
    </row>
    <row r="257" spans="1:5" ht="13.5">
      <c r="A257" s="74">
        <v>28</v>
      </c>
      <c r="B257" s="75">
        <v>39351</v>
      </c>
      <c r="C257" s="76" t="s">
        <v>92</v>
      </c>
      <c r="D257" s="78">
        <v>60</v>
      </c>
      <c r="E257" s="77">
        <f t="shared" si="6"/>
        <v>2309.4799999999996</v>
      </c>
    </row>
    <row r="258" spans="1:5" ht="13.5">
      <c r="A258" s="74">
        <v>29</v>
      </c>
      <c r="B258" s="75">
        <v>39351</v>
      </c>
      <c r="C258" s="76" t="s">
        <v>67</v>
      </c>
      <c r="D258" s="78">
        <v>60</v>
      </c>
      <c r="E258" s="77">
        <f t="shared" si="6"/>
        <v>2369.4799999999996</v>
      </c>
    </row>
    <row r="259" spans="1:5" ht="13.5">
      <c r="A259" s="74">
        <v>30</v>
      </c>
      <c r="B259" s="75">
        <v>39351</v>
      </c>
      <c r="C259" s="76" t="s">
        <v>92</v>
      </c>
      <c r="D259" s="78">
        <v>45</v>
      </c>
      <c r="E259" s="77">
        <f t="shared" si="6"/>
        <v>2414.4799999999996</v>
      </c>
    </row>
    <row r="260" spans="1:5" ht="13.5">
      <c r="A260" s="74">
        <v>31</v>
      </c>
      <c r="B260" s="75">
        <v>39260</v>
      </c>
      <c r="C260" s="76" t="s">
        <v>92</v>
      </c>
      <c r="D260" s="78">
        <v>15</v>
      </c>
      <c r="E260" s="77">
        <f t="shared" si="6"/>
        <v>2429.4799999999996</v>
      </c>
    </row>
    <row r="261" spans="1:5" ht="13.5">
      <c r="A261" s="74">
        <v>32</v>
      </c>
      <c r="B261" s="75">
        <v>39353</v>
      </c>
      <c r="C261" s="76" t="s">
        <v>92</v>
      </c>
      <c r="D261" s="78">
        <v>30</v>
      </c>
      <c r="E261" s="77">
        <f t="shared" si="6"/>
        <v>2459.4799999999996</v>
      </c>
    </row>
    <row r="262" spans="1:5" ht="13.5">
      <c r="A262" s="74">
        <v>33</v>
      </c>
      <c r="B262" s="75">
        <v>39355</v>
      </c>
      <c r="C262" s="76" t="s">
        <v>58</v>
      </c>
      <c r="D262" s="78">
        <v>0.04</v>
      </c>
      <c r="E262" s="77">
        <f t="shared" si="6"/>
        <v>2459.5199999999995</v>
      </c>
    </row>
    <row r="263" spans="1:5" ht="13.5">
      <c r="A263" s="79"/>
      <c r="B263" s="80"/>
      <c r="C263" s="79"/>
      <c r="D263" s="81" t="s">
        <v>54</v>
      </c>
      <c r="E263" s="82">
        <f>E262</f>
        <v>2459.5199999999995</v>
      </c>
    </row>
    <row r="264" spans="1:5" ht="12.75">
      <c r="A264" s="83"/>
      <c r="B264" s="84"/>
      <c r="C264" s="71"/>
      <c r="D264" s="85"/>
      <c r="E264" s="71"/>
    </row>
    <row r="265" spans="1:5" ht="13.5">
      <c r="A265" s="140" t="s">
        <v>35</v>
      </c>
      <c r="B265" s="140"/>
      <c r="C265" s="70" t="s">
        <v>91</v>
      </c>
      <c r="D265" s="86"/>
      <c r="E265" s="87"/>
    </row>
    <row r="266" spans="1:5" ht="13.5">
      <c r="A266" s="83"/>
      <c r="B266" s="75">
        <v>39325</v>
      </c>
      <c r="C266" s="76" t="s">
        <v>43</v>
      </c>
      <c r="D266" s="88"/>
      <c r="E266" s="89">
        <v>2042.19</v>
      </c>
    </row>
    <row r="267" spans="1:5" ht="13.5">
      <c r="A267" s="83">
        <v>1</v>
      </c>
      <c r="B267" s="75"/>
      <c r="C267" s="100" t="s">
        <v>89</v>
      </c>
      <c r="D267" s="85"/>
      <c r="E267" s="99">
        <f>E266+D267</f>
        <v>2042.19</v>
      </c>
    </row>
    <row r="268" spans="1:5" ht="13.5">
      <c r="A268" s="90"/>
      <c r="B268" s="80"/>
      <c r="C268" s="90"/>
      <c r="D268" s="81" t="s">
        <v>54</v>
      </c>
      <c r="E268" s="91">
        <f>E267</f>
        <v>2042.19</v>
      </c>
    </row>
    <row r="269" spans="1:5" ht="13.5">
      <c r="A269" s="83"/>
      <c r="B269" s="92"/>
      <c r="C269" s="83"/>
      <c r="D269" s="93"/>
      <c r="E269" s="67"/>
    </row>
    <row r="270" spans="1:5" ht="12.75">
      <c r="A270" s="140" t="s">
        <v>81</v>
      </c>
      <c r="B270" s="140"/>
      <c r="C270" s="140"/>
      <c r="D270" s="140"/>
      <c r="E270" s="140"/>
    </row>
    <row r="271" spans="1:5" ht="13.5">
      <c r="A271" s="94"/>
      <c r="B271" s="80"/>
      <c r="C271" s="95" t="s">
        <v>64</v>
      </c>
      <c r="D271" s="81"/>
      <c r="E271" s="82">
        <f>E263</f>
        <v>2459.5199999999995</v>
      </c>
    </row>
    <row r="272" spans="1:5" ht="13.5">
      <c r="A272" s="94"/>
      <c r="B272" s="92"/>
      <c r="C272" s="96" t="s">
        <v>65</v>
      </c>
      <c r="D272" s="93"/>
      <c r="E272" s="91">
        <f>E268</f>
        <v>2042.19</v>
      </c>
    </row>
    <row r="273" spans="1:5" ht="13.5">
      <c r="A273" s="97"/>
      <c r="B273" s="80"/>
      <c r="C273" s="95"/>
      <c r="D273" s="81" t="s">
        <v>54</v>
      </c>
      <c r="E273" s="98">
        <f>SUM(E271:E272)</f>
        <v>4501.709999999999</v>
      </c>
    </row>
    <row r="275" spans="1:5" ht="13.5">
      <c r="A275" s="68" t="s">
        <v>28</v>
      </c>
      <c r="B275" s="69"/>
      <c r="C275" s="70" t="s">
        <v>94</v>
      </c>
      <c r="D275" s="71"/>
      <c r="E275" s="71"/>
    </row>
    <row r="276" spans="1:5" ht="12.75">
      <c r="A276" s="72" t="s">
        <v>10</v>
      </c>
      <c r="B276" s="73" t="s">
        <v>1</v>
      </c>
      <c r="C276" s="72" t="s">
        <v>11</v>
      </c>
      <c r="D276" s="72" t="s">
        <v>12</v>
      </c>
      <c r="E276" s="72" t="s">
        <v>13</v>
      </c>
    </row>
    <row r="277" spans="1:5" ht="13.5">
      <c r="A277" s="74"/>
      <c r="B277" s="75">
        <v>39355</v>
      </c>
      <c r="C277" s="76" t="s">
        <v>13</v>
      </c>
      <c r="D277" s="77"/>
      <c r="E277" s="77">
        <v>2459.52</v>
      </c>
    </row>
    <row r="278" spans="1:5" ht="13.5">
      <c r="A278" s="74">
        <v>1</v>
      </c>
      <c r="B278" s="75">
        <v>39356</v>
      </c>
      <c r="C278" s="76" t="s">
        <v>67</v>
      </c>
      <c r="D278" s="78">
        <v>360</v>
      </c>
      <c r="E278" s="77">
        <f aca="true" t="shared" si="7" ref="E278:E300">E277+D278</f>
        <v>2819.52</v>
      </c>
    </row>
    <row r="279" spans="1:5" ht="13.5">
      <c r="A279" s="74">
        <v>2</v>
      </c>
      <c r="B279" s="75">
        <v>39356</v>
      </c>
      <c r="C279" s="76" t="s">
        <v>92</v>
      </c>
      <c r="D279" s="78">
        <v>60</v>
      </c>
      <c r="E279" s="77">
        <f t="shared" si="7"/>
        <v>2879.52</v>
      </c>
    </row>
    <row r="280" spans="1:5" ht="13.5">
      <c r="A280" s="74">
        <v>3</v>
      </c>
      <c r="B280" s="75">
        <v>39356</v>
      </c>
      <c r="C280" s="76" t="s">
        <v>86</v>
      </c>
      <c r="D280" s="78">
        <v>-14</v>
      </c>
      <c r="E280" s="77">
        <f t="shared" si="7"/>
        <v>2865.52</v>
      </c>
    </row>
    <row r="281" spans="1:5" ht="13.5">
      <c r="A281" s="74">
        <v>4</v>
      </c>
      <c r="B281" s="75">
        <v>39357</v>
      </c>
      <c r="C281" s="76" t="s">
        <v>67</v>
      </c>
      <c r="D281" s="78">
        <v>155</v>
      </c>
      <c r="E281" s="77">
        <f t="shared" si="7"/>
        <v>3020.52</v>
      </c>
    </row>
    <row r="282" spans="1:5" ht="13.5">
      <c r="A282" s="74">
        <v>5</v>
      </c>
      <c r="B282" s="75">
        <v>39357</v>
      </c>
      <c r="C282" s="76" t="s">
        <v>92</v>
      </c>
      <c r="D282" s="78">
        <v>120</v>
      </c>
      <c r="E282" s="77">
        <f t="shared" si="7"/>
        <v>3140.52</v>
      </c>
    </row>
    <row r="283" spans="1:5" ht="13.5">
      <c r="A283" s="74">
        <v>6</v>
      </c>
      <c r="B283" s="75">
        <v>39358</v>
      </c>
      <c r="C283" s="76" t="s">
        <v>92</v>
      </c>
      <c r="D283" s="78">
        <v>30</v>
      </c>
      <c r="E283" s="77">
        <f t="shared" si="7"/>
        <v>3170.52</v>
      </c>
    </row>
    <row r="284" spans="1:5" ht="13.5">
      <c r="A284" s="74">
        <v>7</v>
      </c>
      <c r="B284" s="75">
        <v>39359</v>
      </c>
      <c r="C284" s="76" t="s">
        <v>67</v>
      </c>
      <c r="D284" s="78">
        <v>240</v>
      </c>
      <c r="E284" s="77">
        <f t="shared" si="7"/>
        <v>3410.52</v>
      </c>
    </row>
    <row r="285" spans="1:5" ht="13.5">
      <c r="A285" s="74">
        <v>8</v>
      </c>
      <c r="B285" s="75">
        <v>39359</v>
      </c>
      <c r="C285" s="76" t="s">
        <v>92</v>
      </c>
      <c r="D285" s="78">
        <v>120</v>
      </c>
      <c r="E285" s="77">
        <f t="shared" si="7"/>
        <v>3530.52</v>
      </c>
    </row>
    <row r="286" spans="1:5" ht="13.5">
      <c r="A286" s="74">
        <v>9</v>
      </c>
      <c r="B286" s="75">
        <v>39360</v>
      </c>
      <c r="C286" s="76" t="s">
        <v>92</v>
      </c>
      <c r="D286" s="78">
        <v>90</v>
      </c>
      <c r="E286" s="77">
        <f t="shared" si="7"/>
        <v>3620.52</v>
      </c>
    </row>
    <row r="287" spans="1:5" ht="13.5">
      <c r="A287" s="74">
        <v>10</v>
      </c>
      <c r="B287" s="75">
        <v>39361</v>
      </c>
      <c r="C287" s="76" t="s">
        <v>92</v>
      </c>
      <c r="D287" s="78">
        <v>45</v>
      </c>
      <c r="E287" s="77">
        <f t="shared" si="7"/>
        <v>3665.52</v>
      </c>
    </row>
    <row r="288" spans="1:5" ht="13.5">
      <c r="A288" s="74">
        <v>11</v>
      </c>
      <c r="B288" s="75">
        <v>39363</v>
      </c>
      <c r="C288" s="76" t="s">
        <v>67</v>
      </c>
      <c r="D288" s="78">
        <v>120</v>
      </c>
      <c r="E288" s="77">
        <f t="shared" si="7"/>
        <v>3785.52</v>
      </c>
    </row>
    <row r="289" spans="1:5" ht="13.5">
      <c r="A289" s="74">
        <v>12</v>
      </c>
      <c r="B289" s="75">
        <v>39363</v>
      </c>
      <c r="C289" s="76" t="s">
        <v>92</v>
      </c>
      <c r="D289" s="78">
        <v>150</v>
      </c>
      <c r="E289" s="77">
        <f t="shared" si="7"/>
        <v>3935.52</v>
      </c>
    </row>
    <row r="290" spans="1:5" ht="13.5">
      <c r="A290" s="74">
        <v>13</v>
      </c>
      <c r="B290" s="75">
        <v>39364</v>
      </c>
      <c r="C290" s="76" t="s">
        <v>77</v>
      </c>
      <c r="D290" s="78">
        <v>-109.8</v>
      </c>
      <c r="E290" s="77">
        <f t="shared" si="7"/>
        <v>3825.72</v>
      </c>
    </row>
    <row r="291" spans="1:5" ht="13.5">
      <c r="A291" s="74">
        <v>14</v>
      </c>
      <c r="B291" s="75">
        <v>39364</v>
      </c>
      <c r="C291" s="76" t="s">
        <v>86</v>
      </c>
      <c r="D291" s="78">
        <v>-0.5</v>
      </c>
      <c r="E291" s="77">
        <f t="shared" si="7"/>
        <v>3825.22</v>
      </c>
    </row>
    <row r="292" spans="1:5" ht="13.5">
      <c r="A292" s="74">
        <v>15</v>
      </c>
      <c r="B292" s="75">
        <v>39365</v>
      </c>
      <c r="C292" s="76" t="s">
        <v>67</v>
      </c>
      <c r="D292" s="78">
        <v>10</v>
      </c>
      <c r="E292" s="77">
        <f t="shared" si="7"/>
        <v>3835.22</v>
      </c>
    </row>
    <row r="293" spans="1:5" ht="13.5">
      <c r="A293" s="74">
        <v>16</v>
      </c>
      <c r="B293" s="75">
        <v>39366</v>
      </c>
      <c r="C293" s="76" t="s">
        <v>67</v>
      </c>
      <c r="D293" s="78">
        <v>120</v>
      </c>
      <c r="E293" s="77">
        <f t="shared" si="7"/>
        <v>3955.22</v>
      </c>
    </row>
    <row r="294" spans="1:5" ht="13.5">
      <c r="A294" s="74">
        <v>17</v>
      </c>
      <c r="B294" s="75">
        <v>39367</v>
      </c>
      <c r="C294" s="76" t="s">
        <v>92</v>
      </c>
      <c r="D294" s="78">
        <v>15</v>
      </c>
      <c r="E294" s="77">
        <f t="shared" si="7"/>
        <v>3970.22</v>
      </c>
    </row>
    <row r="295" spans="1:5" ht="13.5">
      <c r="A295" s="74">
        <v>18</v>
      </c>
      <c r="B295" s="75">
        <v>39374</v>
      </c>
      <c r="C295" s="76" t="s">
        <v>92</v>
      </c>
      <c r="D295" s="78">
        <v>15</v>
      </c>
      <c r="E295" s="77">
        <f t="shared" si="7"/>
        <v>3985.22</v>
      </c>
    </row>
    <row r="296" spans="1:5" ht="13.5">
      <c r="A296" s="74">
        <v>19</v>
      </c>
      <c r="B296" s="75">
        <v>39381</v>
      </c>
      <c r="C296" s="76" t="s">
        <v>86</v>
      </c>
      <c r="D296" s="78">
        <v>-2</v>
      </c>
      <c r="E296" s="77">
        <f t="shared" si="7"/>
        <v>3983.22</v>
      </c>
    </row>
    <row r="297" spans="1:5" ht="13.5">
      <c r="A297" s="74">
        <v>20</v>
      </c>
      <c r="B297" s="75">
        <v>39385</v>
      </c>
      <c r="C297" s="76" t="s">
        <v>95</v>
      </c>
      <c r="D297" s="78">
        <v>370</v>
      </c>
      <c r="E297" s="77">
        <f t="shared" si="7"/>
        <v>4353.219999999999</v>
      </c>
    </row>
    <row r="298" spans="1:5" ht="13.5">
      <c r="A298" s="74">
        <v>21</v>
      </c>
      <c r="B298" s="75">
        <v>39386</v>
      </c>
      <c r="C298" s="76" t="s">
        <v>95</v>
      </c>
      <c r="D298" s="78">
        <v>740</v>
      </c>
      <c r="E298" s="77">
        <f t="shared" si="7"/>
        <v>5093.219999999999</v>
      </c>
    </row>
    <row r="299" spans="1:5" ht="13.5">
      <c r="A299" s="74">
        <v>22</v>
      </c>
      <c r="B299" s="75">
        <v>39386</v>
      </c>
      <c r="C299" s="76" t="s">
        <v>67</v>
      </c>
      <c r="D299" s="78">
        <v>240</v>
      </c>
      <c r="E299" s="77">
        <f t="shared" si="7"/>
        <v>5333.219999999999</v>
      </c>
    </row>
    <row r="300" spans="1:5" ht="13.5">
      <c r="A300" s="74">
        <v>23</v>
      </c>
      <c r="B300" s="75">
        <v>39386</v>
      </c>
      <c r="C300" s="76" t="s">
        <v>58</v>
      </c>
      <c r="D300" s="78">
        <v>0.02</v>
      </c>
      <c r="E300" s="77">
        <f t="shared" si="7"/>
        <v>5333.24</v>
      </c>
    </row>
    <row r="301" spans="1:5" ht="13.5">
      <c r="A301" s="79"/>
      <c r="B301" s="80"/>
      <c r="C301" s="79"/>
      <c r="D301" s="81" t="s">
        <v>54</v>
      </c>
      <c r="E301" s="82">
        <f>E300</f>
        <v>5333.24</v>
      </c>
    </row>
    <row r="302" spans="1:5" ht="12.75">
      <c r="A302" s="83"/>
      <c r="B302" s="84"/>
      <c r="C302" s="71"/>
      <c r="D302" s="85"/>
      <c r="E302" s="71"/>
    </row>
    <row r="303" spans="1:5" ht="13.5">
      <c r="A303" s="140" t="s">
        <v>35</v>
      </c>
      <c r="B303" s="140"/>
      <c r="C303" s="70" t="s">
        <v>94</v>
      </c>
      <c r="D303" s="86"/>
      <c r="E303" s="87"/>
    </row>
    <row r="304" spans="1:5" ht="13.5">
      <c r="A304" s="83"/>
      <c r="B304" s="75">
        <v>39355</v>
      </c>
      <c r="C304" s="76" t="s">
        <v>43</v>
      </c>
      <c r="D304" s="88"/>
      <c r="E304" s="89">
        <v>2042.19</v>
      </c>
    </row>
    <row r="305" spans="1:5" ht="13.5">
      <c r="A305" s="83">
        <v>1</v>
      </c>
      <c r="B305" s="75">
        <v>39358</v>
      </c>
      <c r="C305" s="76" t="s">
        <v>92</v>
      </c>
      <c r="D305" s="85">
        <v>30</v>
      </c>
      <c r="E305" s="99">
        <f aca="true" t="shared" si="8" ref="E305:E310">E304+D305</f>
        <v>2072.19</v>
      </c>
    </row>
    <row r="306" spans="1:5" ht="13.5">
      <c r="A306" s="83">
        <v>2</v>
      </c>
      <c r="B306" s="75">
        <v>39361</v>
      </c>
      <c r="C306" s="76" t="s">
        <v>67</v>
      </c>
      <c r="D306" s="85">
        <v>305</v>
      </c>
      <c r="E306" s="99">
        <f t="shared" si="8"/>
        <v>2377.19</v>
      </c>
    </row>
    <row r="307" spans="1:5" ht="13.5">
      <c r="A307" s="83">
        <v>3</v>
      </c>
      <c r="B307" s="75">
        <v>39361</v>
      </c>
      <c r="C307" s="76" t="s">
        <v>92</v>
      </c>
      <c r="D307" s="85">
        <v>155</v>
      </c>
      <c r="E307" s="99">
        <f t="shared" si="8"/>
        <v>2532.19</v>
      </c>
    </row>
    <row r="308" spans="1:5" ht="13.5">
      <c r="A308" s="83">
        <v>4</v>
      </c>
      <c r="B308" s="75">
        <v>39361</v>
      </c>
      <c r="C308" s="101" t="s">
        <v>96</v>
      </c>
      <c r="D308" s="102">
        <v>-550</v>
      </c>
      <c r="E308" s="99">
        <f t="shared" si="8"/>
        <v>1982.19</v>
      </c>
    </row>
    <row r="309" spans="1:5" ht="13.5">
      <c r="A309" s="83">
        <v>5</v>
      </c>
      <c r="B309" s="75">
        <v>39361</v>
      </c>
      <c r="C309" s="101" t="s">
        <v>97</v>
      </c>
      <c r="D309" s="102">
        <v>-15</v>
      </c>
      <c r="E309" s="99">
        <f t="shared" si="8"/>
        <v>1967.19</v>
      </c>
    </row>
    <row r="310" spans="1:5" ht="13.5">
      <c r="A310" s="83">
        <v>6</v>
      </c>
      <c r="B310" s="75">
        <v>39363</v>
      </c>
      <c r="C310" s="101" t="s">
        <v>98</v>
      </c>
      <c r="D310" s="102">
        <v>-402.5</v>
      </c>
      <c r="E310" s="99">
        <f t="shared" si="8"/>
        <v>1564.69</v>
      </c>
    </row>
    <row r="311" spans="1:5" ht="13.5">
      <c r="A311" s="90"/>
      <c r="B311" s="80"/>
      <c r="C311" s="90"/>
      <c r="D311" s="81" t="s">
        <v>54</v>
      </c>
      <c r="E311" s="91">
        <f>E310</f>
        <v>1564.69</v>
      </c>
    </row>
    <row r="312" spans="1:5" ht="13.5">
      <c r="A312" s="83"/>
      <c r="B312" s="92"/>
      <c r="C312" s="83"/>
      <c r="D312" s="93"/>
      <c r="E312" s="67"/>
    </row>
    <row r="313" spans="1:5" ht="12.75">
      <c r="A313" s="140" t="s">
        <v>81</v>
      </c>
      <c r="B313" s="140"/>
      <c r="C313" s="140"/>
      <c r="D313" s="140"/>
      <c r="E313" s="140"/>
    </row>
    <row r="314" spans="1:5" ht="13.5">
      <c r="A314" s="94"/>
      <c r="B314" s="80"/>
      <c r="C314" s="95" t="s">
        <v>64</v>
      </c>
      <c r="D314" s="81"/>
      <c r="E314" s="82">
        <f>E301</f>
        <v>5333.24</v>
      </c>
    </row>
    <row r="315" spans="1:5" ht="13.5">
      <c r="A315" s="94"/>
      <c r="B315" s="92"/>
      <c r="C315" s="96" t="s">
        <v>65</v>
      </c>
      <c r="D315" s="93"/>
      <c r="E315" s="91">
        <f>E311</f>
        <v>1564.69</v>
      </c>
    </row>
    <row r="316" spans="1:5" ht="13.5">
      <c r="A316" s="97"/>
      <c r="B316" s="80"/>
      <c r="C316" s="95"/>
      <c r="D316" s="81" t="s">
        <v>54</v>
      </c>
      <c r="E316" s="98">
        <f>SUM(E314:E315)</f>
        <v>6897.93</v>
      </c>
    </row>
    <row r="318" spans="1:5" ht="13.5">
      <c r="A318" s="68" t="s">
        <v>28</v>
      </c>
      <c r="B318" s="69"/>
      <c r="C318" s="70" t="s">
        <v>184</v>
      </c>
      <c r="D318" s="71"/>
      <c r="E318" s="71"/>
    </row>
    <row r="319" spans="1:5" ht="12.75">
      <c r="A319" s="72" t="s">
        <v>10</v>
      </c>
      <c r="B319" s="73" t="s">
        <v>1</v>
      </c>
      <c r="C319" s="72" t="s">
        <v>11</v>
      </c>
      <c r="D319" s="72" t="s">
        <v>12</v>
      </c>
      <c r="E319" s="72" t="s">
        <v>13</v>
      </c>
    </row>
    <row r="320" spans="1:5" ht="13.5">
      <c r="A320" s="74"/>
      <c r="B320" s="75">
        <v>39386</v>
      </c>
      <c r="C320" s="76" t="s">
        <v>13</v>
      </c>
      <c r="D320" s="77"/>
      <c r="E320" s="77">
        <v>5333.24</v>
      </c>
    </row>
    <row r="321" spans="1:5" ht="13.5">
      <c r="A321" s="74">
        <v>1</v>
      </c>
      <c r="B321" s="75">
        <v>39387</v>
      </c>
      <c r="C321" s="76" t="s">
        <v>92</v>
      </c>
      <c r="D321" s="78">
        <v>15</v>
      </c>
      <c r="E321" s="77">
        <f aca="true" t="shared" si="9" ref="E321:E380">E320+D321</f>
        <v>5348.24</v>
      </c>
    </row>
    <row r="322" spans="1:5" ht="13.5">
      <c r="A322" s="74">
        <f aca="true" t="shared" si="10" ref="A322:A380">A321+1</f>
        <v>2</v>
      </c>
      <c r="B322" s="75">
        <v>39388</v>
      </c>
      <c r="C322" s="76" t="s">
        <v>70</v>
      </c>
      <c r="D322" s="78">
        <v>130</v>
      </c>
      <c r="E322" s="77">
        <f t="shared" si="9"/>
        <v>5478.24</v>
      </c>
    </row>
    <row r="323" spans="1:5" ht="13.5">
      <c r="A323" s="74">
        <f t="shared" si="10"/>
        <v>3</v>
      </c>
      <c r="B323" s="75">
        <v>39388</v>
      </c>
      <c r="C323" s="76" t="s">
        <v>92</v>
      </c>
      <c r="D323" s="78">
        <v>60</v>
      </c>
      <c r="E323" s="77">
        <f t="shared" si="9"/>
        <v>5538.24</v>
      </c>
    </row>
    <row r="324" spans="1:5" ht="13.5">
      <c r="A324" s="74">
        <f t="shared" si="10"/>
        <v>4</v>
      </c>
      <c r="B324" s="75">
        <v>39388</v>
      </c>
      <c r="C324" s="76" t="s">
        <v>95</v>
      </c>
      <c r="D324" s="78">
        <v>1090</v>
      </c>
      <c r="E324" s="77">
        <f t="shared" si="9"/>
        <v>6628.24</v>
      </c>
    </row>
    <row r="325" spans="1:5" ht="13.5">
      <c r="A325" s="74">
        <f t="shared" si="10"/>
        <v>5</v>
      </c>
      <c r="B325" s="75">
        <v>39388</v>
      </c>
      <c r="C325" s="76" t="s">
        <v>86</v>
      </c>
      <c r="D325" s="78">
        <v>-14</v>
      </c>
      <c r="E325" s="77">
        <f t="shared" si="9"/>
        <v>6614.24</v>
      </c>
    </row>
    <row r="326" spans="1:5" ht="13.5">
      <c r="A326" s="74">
        <f t="shared" si="10"/>
        <v>6</v>
      </c>
      <c r="B326" s="75">
        <v>39389</v>
      </c>
      <c r="C326" s="76" t="s">
        <v>185</v>
      </c>
      <c r="D326" s="78">
        <v>-1300</v>
      </c>
      <c r="E326" s="77">
        <f t="shared" si="9"/>
        <v>5314.24</v>
      </c>
    </row>
    <row r="327" spans="1:5" ht="13.5">
      <c r="A327" s="74">
        <f t="shared" si="10"/>
        <v>7</v>
      </c>
      <c r="B327" s="75">
        <v>39389</v>
      </c>
      <c r="C327" s="76" t="s">
        <v>78</v>
      </c>
      <c r="D327" s="78">
        <v>-0.5</v>
      </c>
      <c r="E327" s="77">
        <f t="shared" si="9"/>
        <v>5313.74</v>
      </c>
    </row>
    <row r="328" spans="1:5" ht="13.5">
      <c r="A328" s="74">
        <f t="shared" si="10"/>
        <v>8</v>
      </c>
      <c r="B328" s="75">
        <v>39391</v>
      </c>
      <c r="C328" s="76" t="s">
        <v>70</v>
      </c>
      <c r="D328" s="78">
        <v>120</v>
      </c>
      <c r="E328" s="77">
        <f t="shared" si="9"/>
        <v>5433.74</v>
      </c>
    </row>
    <row r="329" spans="1:5" ht="13.5">
      <c r="A329" s="74">
        <f t="shared" si="10"/>
        <v>9</v>
      </c>
      <c r="B329" s="75">
        <v>39391</v>
      </c>
      <c r="C329" s="76" t="s">
        <v>92</v>
      </c>
      <c r="D329" s="78">
        <v>90</v>
      </c>
      <c r="E329" s="77">
        <f t="shared" si="9"/>
        <v>5523.74</v>
      </c>
    </row>
    <row r="330" spans="1:5" ht="13.5">
      <c r="A330" s="74">
        <f t="shared" si="10"/>
        <v>10</v>
      </c>
      <c r="B330" s="75">
        <v>39391</v>
      </c>
      <c r="C330" s="76" t="s">
        <v>95</v>
      </c>
      <c r="D330" s="78">
        <v>3530</v>
      </c>
      <c r="E330" s="77">
        <f t="shared" si="9"/>
        <v>9053.74</v>
      </c>
    </row>
    <row r="331" spans="1:5" ht="13.5">
      <c r="A331" s="74">
        <f t="shared" si="10"/>
        <v>11</v>
      </c>
      <c r="B331" s="75">
        <v>39392</v>
      </c>
      <c r="C331" s="76" t="s">
        <v>70</v>
      </c>
      <c r="D331" s="78">
        <v>360</v>
      </c>
      <c r="E331" s="77">
        <f t="shared" si="9"/>
        <v>9413.74</v>
      </c>
    </row>
    <row r="332" spans="1:5" ht="13.5">
      <c r="A332" s="74">
        <f t="shared" si="10"/>
        <v>12</v>
      </c>
      <c r="B332" s="75">
        <v>39392</v>
      </c>
      <c r="C332" s="76" t="s">
        <v>92</v>
      </c>
      <c r="D332" s="78">
        <v>105</v>
      </c>
      <c r="E332" s="77">
        <f t="shared" si="9"/>
        <v>9518.74</v>
      </c>
    </row>
    <row r="333" spans="1:5" ht="13.5">
      <c r="A333" s="74">
        <f t="shared" si="10"/>
        <v>13</v>
      </c>
      <c r="B333" s="75">
        <v>39392</v>
      </c>
      <c r="C333" s="76" t="s">
        <v>95</v>
      </c>
      <c r="D333" s="78">
        <v>2400</v>
      </c>
      <c r="E333" s="77">
        <f t="shared" si="9"/>
        <v>11918.74</v>
      </c>
    </row>
    <row r="334" spans="1:5" ht="13.5">
      <c r="A334" s="74">
        <f t="shared" si="10"/>
        <v>14</v>
      </c>
      <c r="B334" s="75">
        <v>39392</v>
      </c>
      <c r="C334" s="76" t="s">
        <v>80</v>
      </c>
      <c r="D334" s="78">
        <v>-305</v>
      </c>
      <c r="E334" s="77">
        <f t="shared" si="9"/>
        <v>11613.74</v>
      </c>
    </row>
    <row r="335" spans="1:5" ht="13.5">
      <c r="A335" s="74">
        <f t="shared" si="10"/>
        <v>15</v>
      </c>
      <c r="B335" s="75">
        <v>39392</v>
      </c>
      <c r="C335" s="76" t="s">
        <v>78</v>
      </c>
      <c r="D335" s="78">
        <v>-0.5</v>
      </c>
      <c r="E335" s="77">
        <f t="shared" si="9"/>
        <v>11613.24</v>
      </c>
    </row>
    <row r="336" spans="1:5" ht="13.5">
      <c r="A336" s="74">
        <f t="shared" si="10"/>
        <v>16</v>
      </c>
      <c r="B336" s="75">
        <v>39393</v>
      </c>
      <c r="C336" s="76" t="s">
        <v>70</v>
      </c>
      <c r="D336" s="78">
        <v>120</v>
      </c>
      <c r="E336" s="77">
        <f t="shared" si="9"/>
        <v>11733.24</v>
      </c>
    </row>
    <row r="337" spans="1:5" ht="13.5">
      <c r="A337" s="74">
        <f t="shared" si="10"/>
        <v>17</v>
      </c>
      <c r="B337" s="75">
        <v>39393</v>
      </c>
      <c r="C337" s="76" t="s">
        <v>92</v>
      </c>
      <c r="D337" s="78">
        <v>120</v>
      </c>
      <c r="E337" s="77">
        <f t="shared" si="9"/>
        <v>11853.24</v>
      </c>
    </row>
    <row r="338" spans="1:5" ht="13.5">
      <c r="A338" s="74">
        <f t="shared" si="10"/>
        <v>18</v>
      </c>
      <c r="B338" s="75">
        <v>39393</v>
      </c>
      <c r="C338" s="76" t="s">
        <v>95</v>
      </c>
      <c r="D338" s="78">
        <v>1480</v>
      </c>
      <c r="E338" s="77">
        <f t="shared" si="9"/>
        <v>13333.24</v>
      </c>
    </row>
    <row r="339" spans="1:5" ht="13.5">
      <c r="A339" s="74">
        <f t="shared" si="10"/>
        <v>19</v>
      </c>
      <c r="B339" s="75">
        <v>39394</v>
      </c>
      <c r="C339" s="76" t="s">
        <v>70</v>
      </c>
      <c r="D339" s="78">
        <v>120</v>
      </c>
      <c r="E339" s="77">
        <f t="shared" si="9"/>
        <v>13453.24</v>
      </c>
    </row>
    <row r="340" spans="1:5" ht="13.5">
      <c r="A340" s="74">
        <f t="shared" si="10"/>
        <v>20</v>
      </c>
      <c r="B340" s="75">
        <v>39394</v>
      </c>
      <c r="C340" s="76" t="s">
        <v>92</v>
      </c>
      <c r="D340" s="78">
        <v>120</v>
      </c>
      <c r="E340" s="77">
        <f t="shared" si="9"/>
        <v>13573.24</v>
      </c>
    </row>
    <row r="341" spans="1:5" ht="13.5">
      <c r="A341" s="74">
        <f t="shared" si="10"/>
        <v>21</v>
      </c>
      <c r="B341" s="75">
        <v>39394</v>
      </c>
      <c r="C341" s="76" t="s">
        <v>95</v>
      </c>
      <c r="D341" s="78">
        <v>2420</v>
      </c>
      <c r="E341" s="77">
        <f t="shared" si="9"/>
        <v>15993.24</v>
      </c>
    </row>
    <row r="342" spans="1:5" ht="13.5">
      <c r="A342" s="74">
        <f t="shared" si="10"/>
        <v>22</v>
      </c>
      <c r="B342" s="75">
        <v>39395</v>
      </c>
      <c r="C342" s="76" t="s">
        <v>70</v>
      </c>
      <c r="D342" s="78">
        <v>120</v>
      </c>
      <c r="E342" s="77">
        <f t="shared" si="9"/>
        <v>16113.24</v>
      </c>
    </row>
    <row r="343" spans="1:5" ht="13.5">
      <c r="A343" s="74">
        <f t="shared" si="10"/>
        <v>23</v>
      </c>
      <c r="B343" s="75">
        <v>39395</v>
      </c>
      <c r="C343" s="76" t="s">
        <v>92</v>
      </c>
      <c r="D343" s="78">
        <v>45</v>
      </c>
      <c r="E343" s="77">
        <f t="shared" si="9"/>
        <v>16158.24</v>
      </c>
    </row>
    <row r="344" spans="1:5" ht="13.5">
      <c r="A344" s="74">
        <f t="shared" si="10"/>
        <v>24</v>
      </c>
      <c r="B344" s="75">
        <v>39395</v>
      </c>
      <c r="C344" s="76" t="s">
        <v>95</v>
      </c>
      <c r="D344" s="78">
        <v>700</v>
      </c>
      <c r="E344" s="77">
        <f t="shared" si="9"/>
        <v>16858.239999999998</v>
      </c>
    </row>
    <row r="345" spans="1:5" ht="13.5">
      <c r="A345" s="74">
        <f t="shared" si="10"/>
        <v>25</v>
      </c>
      <c r="B345" s="75">
        <v>39398</v>
      </c>
      <c r="C345" s="76" t="s">
        <v>70</v>
      </c>
      <c r="D345" s="78">
        <v>10</v>
      </c>
      <c r="E345" s="77">
        <f t="shared" si="9"/>
        <v>16868.239999999998</v>
      </c>
    </row>
    <row r="346" spans="1:5" ht="13.5">
      <c r="A346" s="74">
        <f t="shared" si="10"/>
        <v>26</v>
      </c>
      <c r="B346" s="75">
        <v>39398</v>
      </c>
      <c r="C346" s="76" t="s">
        <v>92</v>
      </c>
      <c r="D346" s="78">
        <v>30</v>
      </c>
      <c r="E346" s="77">
        <f t="shared" si="9"/>
        <v>16898.239999999998</v>
      </c>
    </row>
    <row r="347" spans="1:5" ht="13.5">
      <c r="A347" s="74">
        <f t="shared" si="10"/>
        <v>27</v>
      </c>
      <c r="B347" s="75">
        <v>39398</v>
      </c>
      <c r="C347" s="76" t="s">
        <v>95</v>
      </c>
      <c r="D347" s="78">
        <v>2070</v>
      </c>
      <c r="E347" s="77">
        <f t="shared" si="9"/>
        <v>18968.239999999998</v>
      </c>
    </row>
    <row r="348" spans="1:5" ht="13.5">
      <c r="A348" s="74">
        <f t="shared" si="10"/>
        <v>28</v>
      </c>
      <c r="B348" s="75">
        <v>39399</v>
      </c>
      <c r="C348" s="76" t="s">
        <v>70</v>
      </c>
      <c r="D348" s="78">
        <v>240</v>
      </c>
      <c r="E348" s="77">
        <f t="shared" si="9"/>
        <v>19208.239999999998</v>
      </c>
    </row>
    <row r="349" spans="1:5" ht="13.5">
      <c r="A349" s="74">
        <f t="shared" si="10"/>
        <v>29</v>
      </c>
      <c r="B349" s="75">
        <v>39399</v>
      </c>
      <c r="C349" s="76" t="s">
        <v>92</v>
      </c>
      <c r="D349" s="78">
        <v>60</v>
      </c>
      <c r="E349" s="77">
        <f t="shared" si="9"/>
        <v>19268.239999999998</v>
      </c>
    </row>
    <row r="350" spans="1:5" ht="13.5">
      <c r="A350" s="74">
        <f t="shared" si="10"/>
        <v>30</v>
      </c>
      <c r="B350" s="75">
        <v>39399</v>
      </c>
      <c r="C350" s="76" t="s">
        <v>95</v>
      </c>
      <c r="D350" s="78">
        <v>2440</v>
      </c>
      <c r="E350" s="77">
        <f t="shared" si="9"/>
        <v>21708.239999999998</v>
      </c>
    </row>
    <row r="351" spans="1:5" ht="13.5">
      <c r="A351" s="74">
        <f t="shared" si="10"/>
        <v>31</v>
      </c>
      <c r="B351" s="75">
        <v>39400</v>
      </c>
      <c r="C351" s="76" t="s">
        <v>186</v>
      </c>
      <c r="D351" s="78">
        <v>-58</v>
      </c>
      <c r="E351" s="77">
        <f t="shared" si="9"/>
        <v>21650.239999999998</v>
      </c>
    </row>
    <row r="352" spans="1:5" ht="13.5">
      <c r="A352" s="74">
        <f t="shared" si="10"/>
        <v>32</v>
      </c>
      <c r="B352" s="75">
        <v>39400</v>
      </c>
      <c r="C352" s="76" t="s">
        <v>86</v>
      </c>
      <c r="D352" s="78">
        <v>-0.5</v>
      </c>
      <c r="E352" s="77">
        <f t="shared" si="9"/>
        <v>21649.739999999998</v>
      </c>
    </row>
    <row r="353" spans="1:5" ht="13.5">
      <c r="A353" s="74">
        <f t="shared" si="10"/>
        <v>33</v>
      </c>
      <c r="B353" s="75">
        <v>39400</v>
      </c>
      <c r="C353" s="76" t="s">
        <v>70</v>
      </c>
      <c r="D353" s="78">
        <v>120</v>
      </c>
      <c r="E353" s="77">
        <f t="shared" si="9"/>
        <v>21769.739999999998</v>
      </c>
    </row>
    <row r="354" spans="1:5" ht="13.5">
      <c r="A354" s="74">
        <f t="shared" si="10"/>
        <v>34</v>
      </c>
      <c r="B354" s="75">
        <v>39400</v>
      </c>
      <c r="C354" s="76" t="s">
        <v>95</v>
      </c>
      <c r="D354" s="106">
        <v>740</v>
      </c>
      <c r="E354" s="77">
        <f t="shared" si="9"/>
        <v>22509.739999999998</v>
      </c>
    </row>
    <row r="355" spans="1:5" ht="13.5">
      <c r="A355" s="74">
        <f t="shared" si="10"/>
        <v>35</v>
      </c>
      <c r="B355" s="75">
        <v>39401</v>
      </c>
      <c r="C355" s="76" t="s">
        <v>92</v>
      </c>
      <c r="D355" s="78">
        <v>90</v>
      </c>
      <c r="E355" s="77">
        <f t="shared" si="9"/>
        <v>22599.739999999998</v>
      </c>
    </row>
    <row r="356" spans="1:5" ht="13.5">
      <c r="A356" s="74">
        <f t="shared" si="10"/>
        <v>36</v>
      </c>
      <c r="B356" s="75">
        <v>39401</v>
      </c>
      <c r="C356" s="76" t="s">
        <v>95</v>
      </c>
      <c r="D356" s="78">
        <v>2180</v>
      </c>
      <c r="E356" s="77">
        <f t="shared" si="9"/>
        <v>24779.739999999998</v>
      </c>
    </row>
    <row r="357" spans="1:5" ht="13.5">
      <c r="A357" s="74">
        <f t="shared" si="10"/>
        <v>37</v>
      </c>
      <c r="B357" s="75">
        <v>39402</v>
      </c>
      <c r="C357" s="76" t="s">
        <v>95</v>
      </c>
      <c r="D357" s="78">
        <v>20</v>
      </c>
      <c r="E357" s="77">
        <f t="shared" si="9"/>
        <v>24799.739999999998</v>
      </c>
    </row>
    <row r="358" spans="1:5" ht="13.5">
      <c r="A358" s="74">
        <f t="shared" si="10"/>
        <v>38</v>
      </c>
      <c r="B358" s="75">
        <v>39405</v>
      </c>
      <c r="C358" s="76" t="s">
        <v>70</v>
      </c>
      <c r="D358" s="78">
        <v>120</v>
      </c>
      <c r="E358" s="77">
        <f t="shared" si="9"/>
        <v>24919.739999999998</v>
      </c>
    </row>
    <row r="359" spans="1:5" ht="13.5">
      <c r="A359" s="74">
        <f t="shared" si="10"/>
        <v>39</v>
      </c>
      <c r="B359" s="75">
        <v>39405</v>
      </c>
      <c r="C359" s="76" t="s">
        <v>92</v>
      </c>
      <c r="D359" s="78">
        <v>45</v>
      </c>
      <c r="E359" s="77">
        <f t="shared" si="9"/>
        <v>24964.739999999998</v>
      </c>
    </row>
    <row r="360" spans="1:5" ht="13.5">
      <c r="A360" s="74">
        <f t="shared" si="10"/>
        <v>40</v>
      </c>
      <c r="B360" s="75">
        <v>39405</v>
      </c>
      <c r="C360" s="76" t="s">
        <v>95</v>
      </c>
      <c r="D360" s="78">
        <v>370</v>
      </c>
      <c r="E360" s="77">
        <f t="shared" si="9"/>
        <v>25334.739999999998</v>
      </c>
    </row>
    <row r="361" spans="1:5" ht="13.5">
      <c r="A361" s="74">
        <f t="shared" si="10"/>
        <v>41</v>
      </c>
      <c r="B361" s="75">
        <v>39406</v>
      </c>
      <c r="C361" s="76" t="s">
        <v>187</v>
      </c>
      <c r="D361" s="78">
        <v>-370</v>
      </c>
      <c r="E361" s="77">
        <f t="shared" si="9"/>
        <v>24964.739999999998</v>
      </c>
    </row>
    <row r="362" spans="1:5" ht="13.5">
      <c r="A362" s="74">
        <f t="shared" si="10"/>
        <v>42</v>
      </c>
      <c r="B362" s="75">
        <v>39407</v>
      </c>
      <c r="C362" s="76" t="s">
        <v>70</v>
      </c>
      <c r="D362" s="78">
        <v>120</v>
      </c>
      <c r="E362" s="77">
        <f t="shared" si="9"/>
        <v>25084.739999999998</v>
      </c>
    </row>
    <row r="363" spans="1:5" ht="13.5">
      <c r="A363" s="74">
        <f t="shared" si="10"/>
        <v>43</v>
      </c>
      <c r="B363" s="75">
        <v>39407</v>
      </c>
      <c r="C363" s="76" t="s">
        <v>92</v>
      </c>
      <c r="D363" s="78">
        <v>45</v>
      </c>
      <c r="E363" s="77">
        <f t="shared" si="9"/>
        <v>25129.739999999998</v>
      </c>
    </row>
    <row r="364" spans="1:5" ht="13.5">
      <c r="A364" s="74">
        <f t="shared" si="10"/>
        <v>44</v>
      </c>
      <c r="B364" s="75">
        <v>39407</v>
      </c>
      <c r="C364" s="76" t="s">
        <v>95</v>
      </c>
      <c r="D364" s="78">
        <v>350</v>
      </c>
      <c r="E364" s="77">
        <f t="shared" si="9"/>
        <v>25479.739999999998</v>
      </c>
    </row>
    <row r="365" spans="1:5" ht="13.5">
      <c r="A365" s="74">
        <f t="shared" si="10"/>
        <v>45</v>
      </c>
      <c r="B365" s="75">
        <v>39408</v>
      </c>
      <c r="C365" s="76" t="s">
        <v>92</v>
      </c>
      <c r="D365" s="78">
        <v>15</v>
      </c>
      <c r="E365" s="77">
        <f t="shared" si="9"/>
        <v>25494.739999999998</v>
      </c>
    </row>
    <row r="366" spans="1:5" ht="13.5">
      <c r="A366" s="74">
        <f t="shared" si="10"/>
        <v>46</v>
      </c>
      <c r="B366" s="75">
        <v>39409</v>
      </c>
      <c r="C366" s="76" t="s">
        <v>92</v>
      </c>
      <c r="D366" s="78">
        <v>30</v>
      </c>
      <c r="E366" s="77">
        <f t="shared" si="9"/>
        <v>25524.739999999998</v>
      </c>
    </row>
    <row r="367" spans="1:5" ht="13.5">
      <c r="A367" s="74">
        <f t="shared" si="10"/>
        <v>47</v>
      </c>
      <c r="B367" s="75">
        <v>39409</v>
      </c>
      <c r="C367" s="76" t="s">
        <v>95</v>
      </c>
      <c r="D367" s="78">
        <v>370</v>
      </c>
      <c r="E367" s="77">
        <f t="shared" si="9"/>
        <v>25894.739999999998</v>
      </c>
    </row>
    <row r="368" spans="1:5" ht="13.5">
      <c r="A368" s="74">
        <f t="shared" si="10"/>
        <v>48</v>
      </c>
      <c r="B368" s="75">
        <v>39409</v>
      </c>
      <c r="C368" s="76" t="s">
        <v>80</v>
      </c>
      <c r="D368" s="78">
        <v>-305</v>
      </c>
      <c r="E368" s="77">
        <f t="shared" si="9"/>
        <v>25589.739999999998</v>
      </c>
    </row>
    <row r="369" spans="1:5" ht="13.5">
      <c r="A369" s="74">
        <f t="shared" si="10"/>
        <v>49</v>
      </c>
      <c r="B369" s="75">
        <v>39409</v>
      </c>
      <c r="C369" s="76" t="s">
        <v>78</v>
      </c>
      <c r="D369" s="78">
        <v>-0.5</v>
      </c>
      <c r="E369" s="77">
        <f t="shared" si="9"/>
        <v>25589.239999999998</v>
      </c>
    </row>
    <row r="370" spans="1:5" ht="13.5">
      <c r="A370" s="74">
        <f t="shared" si="10"/>
        <v>50</v>
      </c>
      <c r="B370" s="75">
        <v>39411</v>
      </c>
      <c r="C370" s="76" t="s">
        <v>188</v>
      </c>
      <c r="D370" s="78">
        <v>-560</v>
      </c>
      <c r="E370" s="77">
        <f t="shared" si="9"/>
        <v>25029.239999999998</v>
      </c>
    </row>
    <row r="371" spans="1:5" ht="13.5">
      <c r="A371" s="74">
        <f t="shared" si="10"/>
        <v>51</v>
      </c>
      <c r="B371" s="75">
        <v>39411</v>
      </c>
      <c r="C371" s="76" t="s">
        <v>78</v>
      </c>
      <c r="D371" s="78">
        <v>-0.5</v>
      </c>
      <c r="E371" s="77">
        <f t="shared" si="9"/>
        <v>25028.739999999998</v>
      </c>
    </row>
    <row r="372" spans="1:5" ht="13.5">
      <c r="A372" s="74">
        <f t="shared" si="10"/>
        <v>52</v>
      </c>
      <c r="B372" s="75">
        <v>39388</v>
      </c>
      <c r="C372" s="76" t="s">
        <v>86</v>
      </c>
      <c r="D372" s="78">
        <v>-2</v>
      </c>
      <c r="E372" s="77">
        <f t="shared" si="9"/>
        <v>25026.739999999998</v>
      </c>
    </row>
    <row r="373" spans="1:5" ht="13.5">
      <c r="A373" s="74">
        <f t="shared" si="10"/>
        <v>53</v>
      </c>
      <c r="B373" s="75">
        <v>39412</v>
      </c>
      <c r="C373" s="76" t="s">
        <v>70</v>
      </c>
      <c r="D373" s="78">
        <v>120</v>
      </c>
      <c r="E373" s="77">
        <f t="shared" si="9"/>
        <v>25146.739999999998</v>
      </c>
    </row>
    <row r="374" spans="1:5" ht="13.5">
      <c r="A374" s="74">
        <f t="shared" si="10"/>
        <v>54</v>
      </c>
      <c r="B374" s="75">
        <v>39412</v>
      </c>
      <c r="C374" s="76" t="s">
        <v>92</v>
      </c>
      <c r="D374" s="78">
        <v>90</v>
      </c>
      <c r="E374" s="77">
        <f t="shared" si="9"/>
        <v>25236.739999999998</v>
      </c>
    </row>
    <row r="375" spans="1:5" ht="13.5">
      <c r="A375" s="74">
        <f t="shared" si="10"/>
        <v>55</v>
      </c>
      <c r="B375" s="75">
        <v>39412</v>
      </c>
      <c r="C375" s="76" t="s">
        <v>95</v>
      </c>
      <c r="D375" s="78">
        <v>370</v>
      </c>
      <c r="E375" s="77">
        <f t="shared" si="9"/>
        <v>25606.739999999998</v>
      </c>
    </row>
    <row r="376" spans="1:5" ht="13.5">
      <c r="A376" s="74">
        <f t="shared" si="10"/>
        <v>56</v>
      </c>
      <c r="B376" s="75">
        <v>39412</v>
      </c>
      <c r="C376" s="76" t="s">
        <v>189</v>
      </c>
      <c r="D376" s="78">
        <v>-300</v>
      </c>
      <c r="E376" s="77">
        <f t="shared" si="9"/>
        <v>25306.739999999998</v>
      </c>
    </row>
    <row r="377" spans="1:5" ht="13.5">
      <c r="A377" s="74">
        <f t="shared" si="10"/>
        <v>57</v>
      </c>
      <c r="B377" s="75">
        <v>39412</v>
      </c>
      <c r="C377" s="76" t="s">
        <v>78</v>
      </c>
      <c r="D377" s="78">
        <v>-0.5</v>
      </c>
      <c r="E377" s="77">
        <f t="shared" si="9"/>
        <v>25306.239999999998</v>
      </c>
    </row>
    <row r="378" spans="1:5" ht="13.5">
      <c r="A378" s="74">
        <f t="shared" si="10"/>
        <v>58</v>
      </c>
      <c r="B378" s="75">
        <v>39413</v>
      </c>
      <c r="C378" s="76" t="s">
        <v>70</v>
      </c>
      <c r="D378" s="78">
        <v>120</v>
      </c>
      <c r="E378" s="77">
        <f t="shared" si="9"/>
        <v>25426.239999999998</v>
      </c>
    </row>
    <row r="379" spans="1:5" ht="13.5">
      <c r="A379" s="74">
        <f t="shared" si="10"/>
        <v>59</v>
      </c>
      <c r="B379" s="75">
        <v>39414</v>
      </c>
      <c r="C379" s="76" t="s">
        <v>92</v>
      </c>
      <c r="D379" s="78">
        <v>15</v>
      </c>
      <c r="E379" s="77">
        <f t="shared" si="9"/>
        <v>25441.239999999998</v>
      </c>
    </row>
    <row r="380" spans="1:5" ht="13.5">
      <c r="A380" s="74">
        <f t="shared" si="10"/>
        <v>60</v>
      </c>
      <c r="B380" s="75">
        <v>39416</v>
      </c>
      <c r="C380" s="76" t="s">
        <v>58</v>
      </c>
      <c r="D380" s="78">
        <v>0.11</v>
      </c>
      <c r="E380" s="77">
        <f t="shared" si="9"/>
        <v>25441.35</v>
      </c>
    </row>
    <row r="381" spans="1:5" ht="13.5">
      <c r="A381" s="79"/>
      <c r="B381" s="80"/>
      <c r="C381" s="79"/>
      <c r="D381" s="81" t="s">
        <v>54</v>
      </c>
      <c r="E381" s="82">
        <f>E380</f>
        <v>25441.35</v>
      </c>
    </row>
    <row r="382" spans="1:5" ht="12.75">
      <c r="A382" s="83"/>
      <c r="B382" s="84"/>
      <c r="C382" s="71"/>
      <c r="D382" s="85"/>
      <c r="E382" s="71"/>
    </row>
    <row r="383" spans="1:5" ht="13.5">
      <c r="A383" s="140" t="s">
        <v>35</v>
      </c>
      <c r="B383" s="140"/>
      <c r="C383" s="70" t="s">
        <v>184</v>
      </c>
      <c r="D383" s="86"/>
      <c r="E383" s="87"/>
    </row>
    <row r="384" spans="1:5" ht="13.5">
      <c r="A384" s="83"/>
      <c r="B384" s="75">
        <v>39386</v>
      </c>
      <c r="C384" s="76" t="s">
        <v>43</v>
      </c>
      <c r="D384" s="88"/>
      <c r="E384" s="89">
        <v>1564.69</v>
      </c>
    </row>
    <row r="385" spans="1:5" ht="27">
      <c r="A385" s="83">
        <v>1</v>
      </c>
      <c r="B385" s="75">
        <v>39391</v>
      </c>
      <c r="C385" s="119" t="s">
        <v>190</v>
      </c>
      <c r="D385" s="85">
        <v>15</v>
      </c>
      <c r="E385" s="120">
        <f aca="true" t="shared" si="11" ref="E385:E395">E384+D385</f>
        <v>1579.69</v>
      </c>
    </row>
    <row r="386" spans="1:5" ht="13.5">
      <c r="A386" s="83">
        <v>2</v>
      </c>
      <c r="B386" s="75">
        <v>39391</v>
      </c>
      <c r="C386" s="76" t="s">
        <v>191</v>
      </c>
      <c r="D386" s="85">
        <v>-13.5</v>
      </c>
      <c r="E386" s="120">
        <f t="shared" si="11"/>
        <v>1566.19</v>
      </c>
    </row>
    <row r="387" spans="1:5" ht="27">
      <c r="A387" s="83">
        <v>3</v>
      </c>
      <c r="B387" s="75">
        <v>39392</v>
      </c>
      <c r="C387" s="119" t="s">
        <v>192</v>
      </c>
      <c r="D387" s="85">
        <v>15</v>
      </c>
      <c r="E387" s="120">
        <f t="shared" si="11"/>
        <v>1581.19</v>
      </c>
    </row>
    <row r="388" spans="1:5" ht="13.5">
      <c r="A388" s="83">
        <v>4</v>
      </c>
      <c r="B388" s="75">
        <v>39410</v>
      </c>
      <c r="C388" s="76" t="s">
        <v>193</v>
      </c>
      <c r="D388" s="102">
        <v>-5.38</v>
      </c>
      <c r="E388" s="120">
        <f t="shared" si="11"/>
        <v>1575.81</v>
      </c>
    </row>
    <row r="389" spans="1:5" ht="27">
      <c r="A389" s="83">
        <v>5</v>
      </c>
      <c r="B389" s="75">
        <v>39410</v>
      </c>
      <c r="C389" s="119" t="s">
        <v>194</v>
      </c>
      <c r="D389" s="102">
        <v>15</v>
      </c>
      <c r="E389" s="120">
        <f t="shared" si="11"/>
        <v>1590.81</v>
      </c>
    </row>
    <row r="390" spans="1:5" ht="27">
      <c r="A390" s="83">
        <v>6</v>
      </c>
      <c r="B390" s="75">
        <v>39410</v>
      </c>
      <c r="C390" s="119" t="s">
        <v>195</v>
      </c>
      <c r="D390" s="102">
        <v>15</v>
      </c>
      <c r="E390" s="120">
        <f t="shared" si="11"/>
        <v>1605.81</v>
      </c>
    </row>
    <row r="391" spans="1:5" ht="27">
      <c r="A391" s="83">
        <v>7</v>
      </c>
      <c r="B391" s="75">
        <v>39410</v>
      </c>
      <c r="C391" s="119" t="s">
        <v>196</v>
      </c>
      <c r="D391" s="102">
        <v>15</v>
      </c>
      <c r="E391" s="120">
        <f t="shared" si="11"/>
        <v>1620.81</v>
      </c>
    </row>
    <row r="392" spans="1:5" ht="27">
      <c r="A392" s="83">
        <v>8</v>
      </c>
      <c r="B392" s="75">
        <v>39410</v>
      </c>
      <c r="C392" s="119" t="s">
        <v>197</v>
      </c>
      <c r="D392" s="102">
        <v>15</v>
      </c>
      <c r="E392" s="120">
        <f t="shared" si="11"/>
        <v>1635.81</v>
      </c>
    </row>
    <row r="393" spans="1:5" ht="27">
      <c r="A393" s="83">
        <v>9</v>
      </c>
      <c r="B393" s="75">
        <v>39410</v>
      </c>
      <c r="C393" s="119" t="s">
        <v>198</v>
      </c>
      <c r="D393" s="102">
        <v>15</v>
      </c>
      <c r="E393" s="120">
        <f t="shared" si="11"/>
        <v>1650.81</v>
      </c>
    </row>
    <row r="394" spans="1:5" ht="27">
      <c r="A394" s="83">
        <v>10</v>
      </c>
      <c r="B394" s="75">
        <v>39410</v>
      </c>
      <c r="C394" s="119" t="s">
        <v>199</v>
      </c>
      <c r="D394" s="102">
        <v>15</v>
      </c>
      <c r="E394" s="120">
        <f t="shared" si="11"/>
        <v>1665.81</v>
      </c>
    </row>
    <row r="395" spans="1:5" ht="27">
      <c r="A395" s="83">
        <v>11</v>
      </c>
      <c r="B395" s="75">
        <v>39410</v>
      </c>
      <c r="C395" s="119" t="s">
        <v>200</v>
      </c>
      <c r="D395" s="102">
        <v>15</v>
      </c>
      <c r="E395" s="120">
        <f t="shared" si="11"/>
        <v>1680.81</v>
      </c>
    </row>
    <row r="396" spans="1:5" ht="13.5">
      <c r="A396" s="121" t="s">
        <v>201</v>
      </c>
      <c r="B396" s="80"/>
      <c r="C396" s="90"/>
      <c r="D396" s="81" t="s">
        <v>54</v>
      </c>
      <c r="E396" s="91">
        <f>E395</f>
        <v>1680.81</v>
      </c>
    </row>
    <row r="397" spans="1:5" ht="13.5">
      <c r="A397" s="83"/>
      <c r="B397" s="92"/>
      <c r="C397" s="83"/>
      <c r="D397" s="93"/>
      <c r="E397" s="67"/>
    </row>
    <row r="398" spans="1:5" ht="12.75">
      <c r="A398" s="118" t="s">
        <v>81</v>
      </c>
      <c r="B398" s="118"/>
      <c r="C398" s="118"/>
      <c r="D398" s="118"/>
      <c r="E398" s="118"/>
    </row>
    <row r="399" spans="1:5" ht="13.5">
      <c r="A399" s="94"/>
      <c r="B399" s="80"/>
      <c r="C399" s="95" t="s">
        <v>64</v>
      </c>
      <c r="D399" s="81"/>
      <c r="E399" s="82">
        <f>E381</f>
        <v>25441.35</v>
      </c>
    </row>
    <row r="400" spans="1:5" ht="13.5">
      <c r="A400" s="94"/>
      <c r="B400" s="92"/>
      <c r="C400" s="96" t="s">
        <v>65</v>
      </c>
      <c r="D400" s="93"/>
      <c r="E400" s="91">
        <f>E396</f>
        <v>1680.81</v>
      </c>
    </row>
    <row r="401" spans="1:5" ht="13.5">
      <c r="A401" s="97"/>
      <c r="B401" s="80"/>
      <c r="C401" s="95"/>
      <c r="D401" s="81" t="s">
        <v>54</v>
      </c>
      <c r="E401" s="98">
        <f>SUM(E399:E400)</f>
        <v>27122.16</v>
      </c>
    </row>
    <row r="403" spans="1:5" ht="13.5">
      <c r="A403" s="68" t="s">
        <v>28</v>
      </c>
      <c r="B403" s="69"/>
      <c r="C403" s="70" t="s">
        <v>244</v>
      </c>
      <c r="D403" s="71"/>
      <c r="E403" s="71"/>
    </row>
    <row r="404" spans="1:5" ht="12.75">
      <c r="A404" s="72" t="s">
        <v>10</v>
      </c>
      <c r="B404" s="73" t="s">
        <v>1</v>
      </c>
      <c r="C404" s="72" t="s">
        <v>11</v>
      </c>
      <c r="D404" s="72" t="s">
        <v>12</v>
      </c>
      <c r="E404" s="72" t="s">
        <v>13</v>
      </c>
    </row>
    <row r="405" spans="1:5" ht="13.5">
      <c r="A405" s="74"/>
      <c r="B405" s="75">
        <v>39416</v>
      </c>
      <c r="C405" s="76" t="s">
        <v>13</v>
      </c>
      <c r="D405" s="77"/>
      <c r="E405" s="85">
        <v>25441.35</v>
      </c>
    </row>
    <row r="406" spans="1:5" ht="13.5">
      <c r="A406" s="74">
        <v>1</v>
      </c>
      <c r="B406" s="75">
        <v>39417</v>
      </c>
      <c r="C406" s="76" t="s">
        <v>86</v>
      </c>
      <c r="D406" s="78">
        <v>-14</v>
      </c>
      <c r="E406" s="77">
        <f aca="true" t="shared" si="12" ref="E406:E420">E405+D406</f>
        <v>25427.35</v>
      </c>
    </row>
    <row r="407" spans="1:5" ht="13.5">
      <c r="A407" s="74">
        <f aca="true" t="shared" si="13" ref="A407:A420">A406+1</f>
        <v>2</v>
      </c>
      <c r="B407" s="75">
        <v>39420</v>
      </c>
      <c r="C407" s="76" t="s">
        <v>70</v>
      </c>
      <c r="D407" s="78">
        <v>120</v>
      </c>
      <c r="E407" s="77">
        <f t="shared" si="12"/>
        <v>25547.35</v>
      </c>
    </row>
    <row r="408" spans="1:5" ht="13.5">
      <c r="A408" s="74">
        <f t="shared" si="13"/>
        <v>3</v>
      </c>
      <c r="B408" s="75">
        <v>39422</v>
      </c>
      <c r="C408" s="76" t="s">
        <v>95</v>
      </c>
      <c r="D408" s="78">
        <v>350</v>
      </c>
      <c r="E408" s="77">
        <f t="shared" si="12"/>
        <v>25897.35</v>
      </c>
    </row>
    <row r="409" spans="1:5" ht="13.5">
      <c r="A409" s="74">
        <f t="shared" si="13"/>
        <v>4</v>
      </c>
      <c r="B409" s="75">
        <v>39426</v>
      </c>
      <c r="C409" s="76" t="s">
        <v>70</v>
      </c>
      <c r="D409" s="78">
        <v>30</v>
      </c>
      <c r="E409" s="77">
        <f t="shared" si="12"/>
        <v>25927.35</v>
      </c>
    </row>
    <row r="410" spans="1:5" ht="13.5">
      <c r="A410" s="74">
        <f t="shared" si="13"/>
        <v>5</v>
      </c>
      <c r="B410" s="75">
        <v>39426</v>
      </c>
      <c r="C410" s="76" t="s">
        <v>95</v>
      </c>
      <c r="D410" s="78">
        <v>20</v>
      </c>
      <c r="E410" s="77">
        <f t="shared" si="12"/>
        <v>25947.35</v>
      </c>
    </row>
    <row r="411" spans="1:5" ht="13.5">
      <c r="A411" s="74">
        <f t="shared" si="13"/>
        <v>6</v>
      </c>
      <c r="B411" s="75">
        <v>39428</v>
      </c>
      <c r="C411" s="76" t="s">
        <v>95</v>
      </c>
      <c r="D411" s="78">
        <v>-21880</v>
      </c>
      <c r="E411" s="77">
        <f t="shared" si="12"/>
        <v>4067.3499999999985</v>
      </c>
    </row>
    <row r="412" spans="1:5" ht="13.5">
      <c r="A412" s="74">
        <f t="shared" si="13"/>
        <v>7</v>
      </c>
      <c r="B412" s="75">
        <v>39428</v>
      </c>
      <c r="C412" s="76" t="s">
        <v>78</v>
      </c>
      <c r="D412" s="78">
        <v>-0.5</v>
      </c>
      <c r="E412" s="77">
        <f t="shared" si="12"/>
        <v>4066.8499999999985</v>
      </c>
    </row>
    <row r="413" spans="1:5" ht="13.5">
      <c r="A413" s="74">
        <f t="shared" si="13"/>
        <v>8</v>
      </c>
      <c r="B413" s="75">
        <v>39430</v>
      </c>
      <c r="C413" s="76" t="s">
        <v>77</v>
      </c>
      <c r="D413" s="78">
        <v>-109.8</v>
      </c>
      <c r="E413" s="77">
        <f t="shared" si="12"/>
        <v>3957.0499999999984</v>
      </c>
    </row>
    <row r="414" spans="1:5" ht="13.5">
      <c r="A414" s="74">
        <f t="shared" si="13"/>
        <v>9</v>
      </c>
      <c r="B414" s="75">
        <v>39430</v>
      </c>
      <c r="C414" s="76" t="s">
        <v>78</v>
      </c>
      <c r="D414" s="78">
        <v>-0.5</v>
      </c>
      <c r="E414" s="77">
        <f t="shared" si="12"/>
        <v>3956.5499999999984</v>
      </c>
    </row>
    <row r="415" spans="1:5" ht="13.5">
      <c r="A415" s="74">
        <f t="shared" si="13"/>
        <v>10</v>
      </c>
      <c r="B415" s="75">
        <v>39430</v>
      </c>
      <c r="C415" s="76" t="s">
        <v>77</v>
      </c>
      <c r="D415" s="78">
        <v>-109.8</v>
      </c>
      <c r="E415" s="77">
        <f t="shared" si="12"/>
        <v>3846.749999999998</v>
      </c>
    </row>
    <row r="416" spans="1:5" ht="13.5">
      <c r="A416" s="74">
        <f t="shared" si="13"/>
        <v>11</v>
      </c>
      <c r="B416" s="75">
        <v>39430</v>
      </c>
      <c r="C416" s="76" t="s">
        <v>78</v>
      </c>
      <c r="D416" s="78">
        <v>-0.5</v>
      </c>
      <c r="E416" s="77">
        <f t="shared" si="12"/>
        <v>3846.249999999998</v>
      </c>
    </row>
    <row r="417" spans="1:5" ht="13.5">
      <c r="A417" s="74">
        <f t="shared" si="13"/>
        <v>12</v>
      </c>
      <c r="B417" s="75">
        <v>39443</v>
      </c>
      <c r="C417" s="76" t="s">
        <v>86</v>
      </c>
      <c r="D417" s="78">
        <v>-2</v>
      </c>
      <c r="E417" s="77">
        <f t="shared" si="12"/>
        <v>3844.249999999998</v>
      </c>
    </row>
    <row r="418" spans="1:5" ht="13.5">
      <c r="A418" s="74">
        <f t="shared" si="13"/>
        <v>13</v>
      </c>
      <c r="B418" s="75">
        <v>39443</v>
      </c>
      <c r="C418" s="76" t="s">
        <v>70</v>
      </c>
      <c r="D418" s="78">
        <v>120</v>
      </c>
      <c r="E418" s="77">
        <f t="shared" si="12"/>
        <v>3964.249999999998</v>
      </c>
    </row>
    <row r="419" spans="1:5" ht="13.5">
      <c r="A419" s="74">
        <f t="shared" si="13"/>
        <v>14</v>
      </c>
      <c r="B419" s="75">
        <v>39813</v>
      </c>
      <c r="C419" s="76" t="s">
        <v>70</v>
      </c>
      <c r="D419" s="78">
        <v>60</v>
      </c>
      <c r="E419" s="77">
        <f t="shared" si="12"/>
        <v>4024.249999999998</v>
      </c>
    </row>
    <row r="420" spans="1:5" ht="13.5">
      <c r="A420" s="74">
        <f t="shared" si="13"/>
        <v>15</v>
      </c>
      <c r="B420" s="75">
        <v>39813</v>
      </c>
      <c r="C420" s="76" t="s">
        <v>58</v>
      </c>
      <c r="D420" s="78">
        <v>0.07</v>
      </c>
      <c r="E420" s="77">
        <f t="shared" si="12"/>
        <v>4024.3199999999983</v>
      </c>
    </row>
    <row r="421" spans="1:5" ht="13.5">
      <c r="A421" s="79"/>
      <c r="B421" s="80"/>
      <c r="C421" s="79"/>
      <c r="D421" s="81" t="s">
        <v>54</v>
      </c>
      <c r="E421" s="82">
        <f>E420</f>
        <v>4024.3199999999983</v>
      </c>
    </row>
    <row r="422" spans="1:5" ht="12.75">
      <c r="A422" s="83"/>
      <c r="B422" s="84"/>
      <c r="C422" s="71"/>
      <c r="D422" s="85"/>
      <c r="E422" s="71"/>
    </row>
    <row r="423" spans="1:5" ht="13.5">
      <c r="A423" s="140" t="s">
        <v>35</v>
      </c>
      <c r="B423" s="140"/>
      <c r="C423" s="70" t="s">
        <v>244</v>
      </c>
      <c r="D423" s="86"/>
      <c r="E423" s="87"/>
    </row>
    <row r="424" spans="1:5" ht="13.5">
      <c r="A424" s="83"/>
      <c r="B424" s="75">
        <v>39416</v>
      </c>
      <c r="C424" s="76" t="s">
        <v>43</v>
      </c>
      <c r="D424" s="88"/>
      <c r="E424" s="89">
        <v>1680.81</v>
      </c>
    </row>
    <row r="425" spans="1:5" ht="13.5">
      <c r="A425" s="83">
        <v>1</v>
      </c>
      <c r="B425" s="75">
        <v>39430</v>
      </c>
      <c r="C425" s="76" t="s">
        <v>245</v>
      </c>
      <c r="D425" s="127">
        <v>-173.8</v>
      </c>
      <c r="E425" s="120">
        <f>E424+D425</f>
        <v>1507.01</v>
      </c>
    </row>
    <row r="426" spans="1:5" ht="13.5">
      <c r="A426" s="83">
        <v>2</v>
      </c>
      <c r="B426" s="75">
        <v>39433</v>
      </c>
      <c r="C426" s="76" t="s">
        <v>246</v>
      </c>
      <c r="D426" s="85">
        <v>-13.51</v>
      </c>
      <c r="E426" s="120">
        <f>E425+D426</f>
        <v>1493.5</v>
      </c>
    </row>
    <row r="427" spans="1:5" ht="13.5">
      <c r="A427" s="83">
        <v>3</v>
      </c>
      <c r="B427" s="75">
        <v>39434</v>
      </c>
      <c r="C427" s="76" t="s">
        <v>247</v>
      </c>
      <c r="D427" s="127">
        <v>-43.87</v>
      </c>
      <c r="E427" s="120">
        <f>E426+D427</f>
        <v>1449.63</v>
      </c>
    </row>
    <row r="428" spans="1:5" ht="13.5">
      <c r="A428" s="128"/>
      <c r="B428" s="92"/>
      <c r="C428" s="71"/>
      <c r="D428" s="93" t="s">
        <v>54</v>
      </c>
      <c r="E428" s="91">
        <f>E427</f>
        <v>1449.63</v>
      </c>
    </row>
    <row r="429" spans="1:5" ht="13.5">
      <c r="A429" s="83"/>
      <c r="B429" s="92"/>
      <c r="C429" s="83"/>
      <c r="D429" s="93"/>
      <c r="E429" s="67"/>
    </row>
    <row r="430" spans="1:5" ht="12.75">
      <c r="A430" s="118" t="s">
        <v>81</v>
      </c>
      <c r="B430" s="118"/>
      <c r="C430" s="118"/>
      <c r="D430" s="118"/>
      <c r="E430" s="118"/>
    </row>
    <row r="431" spans="1:5" ht="13.5">
      <c r="A431" s="94"/>
      <c r="B431" s="80"/>
      <c r="C431" s="95" t="s">
        <v>64</v>
      </c>
      <c r="D431" s="81"/>
      <c r="E431" s="82">
        <f>E421</f>
        <v>4024.3199999999983</v>
      </c>
    </row>
    <row r="432" spans="1:5" ht="13.5">
      <c r="A432" s="94"/>
      <c r="B432" s="92"/>
      <c r="C432" s="96" t="s">
        <v>65</v>
      </c>
      <c r="D432" s="93"/>
      <c r="E432" s="91">
        <f>E428</f>
        <v>1449.63</v>
      </c>
    </row>
    <row r="433" spans="1:5" ht="13.5">
      <c r="A433" s="97"/>
      <c r="B433" s="80"/>
      <c r="C433" s="95"/>
      <c r="D433" s="81" t="s">
        <v>54</v>
      </c>
      <c r="E433" s="98">
        <f>SUM(E431:E432)</f>
        <v>5473.949999999999</v>
      </c>
    </row>
  </sheetData>
  <mergeCells count="18">
    <mergeCell ref="A38:B38"/>
    <mergeCell ref="A72:E72"/>
    <mergeCell ref="A109:B109"/>
    <mergeCell ref="A117:E117"/>
    <mergeCell ref="A141:B141"/>
    <mergeCell ref="A145:E145"/>
    <mergeCell ref="A167:B167"/>
    <mergeCell ref="A171:E171"/>
    <mergeCell ref="A194:B194"/>
    <mergeCell ref="A199:E199"/>
    <mergeCell ref="A217:B217"/>
    <mergeCell ref="A222:E222"/>
    <mergeCell ref="A383:B383"/>
    <mergeCell ref="A423:B423"/>
    <mergeCell ref="A265:B265"/>
    <mergeCell ref="A270:E270"/>
    <mergeCell ref="A303:B303"/>
    <mergeCell ref="A313:E31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="130" zoomScaleNormal="130" workbookViewId="0" topLeftCell="A4">
      <selection activeCell="E26" activeCellId="1" sqref="E19 E26"/>
    </sheetView>
  </sheetViews>
  <sheetFormatPr defaultColWidth="9.140625" defaultRowHeight="12.75"/>
  <cols>
    <col min="1" max="1" width="3.57421875" style="83" customWidth="1"/>
    <col min="2" max="2" width="13.140625" style="71" customWidth="1"/>
    <col min="3" max="3" width="50.57421875" style="71" customWidth="1"/>
    <col min="4" max="4" width="8.00390625" style="71" customWidth="1"/>
    <col min="5" max="5" width="8.421875" style="71" customWidth="1"/>
    <col min="6" max="16384" width="9.140625" style="71" customWidth="1"/>
  </cols>
  <sheetData>
    <row r="1" spans="1:3" ht="13.5">
      <c r="A1" s="68" t="s">
        <v>28</v>
      </c>
      <c r="B1" s="69"/>
      <c r="C1" s="70" t="s">
        <v>244</v>
      </c>
    </row>
    <row r="2" spans="1:5" ht="12.75">
      <c r="A2" s="72" t="s">
        <v>10</v>
      </c>
      <c r="B2" s="73" t="s">
        <v>1</v>
      </c>
      <c r="C2" s="72" t="s">
        <v>11</v>
      </c>
      <c r="D2" s="72" t="s">
        <v>12</v>
      </c>
      <c r="E2" s="72" t="s">
        <v>13</v>
      </c>
    </row>
    <row r="3" spans="1:6" s="76" customFormat="1" ht="13.5">
      <c r="A3" s="74"/>
      <c r="B3" s="75">
        <v>39416</v>
      </c>
      <c r="C3" s="76" t="s">
        <v>13</v>
      </c>
      <c r="D3" s="77"/>
      <c r="E3" s="85">
        <v>25441.35</v>
      </c>
      <c r="F3" s="76">
        <v>25441.35</v>
      </c>
    </row>
    <row r="4" spans="1:6" s="76" customFormat="1" ht="13.5">
      <c r="A4" s="74">
        <v>1</v>
      </c>
      <c r="B4" s="75">
        <v>39417</v>
      </c>
      <c r="C4" s="76" t="s">
        <v>86</v>
      </c>
      <c r="D4" s="78">
        <v>-14</v>
      </c>
      <c r="E4" s="77">
        <f aca="true" t="shared" si="0" ref="E4:E18">E3+D4</f>
        <v>25427.35</v>
      </c>
      <c r="F4" s="76" t="s">
        <v>79</v>
      </c>
    </row>
    <row r="5" spans="1:8" s="76" customFormat="1" ht="13.5">
      <c r="A5" s="74">
        <f aca="true" t="shared" si="1" ref="A5:A18">A4+1</f>
        <v>2</v>
      </c>
      <c r="B5" s="75">
        <v>39420</v>
      </c>
      <c r="C5" s="76" t="s">
        <v>70</v>
      </c>
      <c r="D5" s="78">
        <v>120</v>
      </c>
      <c r="E5" s="77">
        <f t="shared" si="0"/>
        <v>25547.35</v>
      </c>
      <c r="F5" s="76" t="s">
        <v>79</v>
      </c>
      <c r="G5" s="78"/>
      <c r="H5" s="76">
        <v>130</v>
      </c>
    </row>
    <row r="6" spans="1:7" s="76" customFormat="1" ht="13.5">
      <c r="A6" s="74">
        <f t="shared" si="1"/>
        <v>3</v>
      </c>
      <c r="B6" s="75">
        <v>39422</v>
      </c>
      <c r="C6" s="76" t="s">
        <v>95</v>
      </c>
      <c r="D6" s="78">
        <v>350</v>
      </c>
      <c r="E6" s="77">
        <f t="shared" si="0"/>
        <v>25897.35</v>
      </c>
      <c r="F6" s="76" t="s">
        <v>79</v>
      </c>
      <c r="G6" s="78"/>
    </row>
    <row r="7" spans="1:8" s="76" customFormat="1" ht="13.5">
      <c r="A7" s="74">
        <f t="shared" si="1"/>
        <v>4</v>
      </c>
      <c r="B7" s="75">
        <v>39426</v>
      </c>
      <c r="C7" s="76" t="s">
        <v>70</v>
      </c>
      <c r="D7" s="78">
        <v>30</v>
      </c>
      <c r="E7" s="77">
        <f t="shared" si="0"/>
        <v>25927.35</v>
      </c>
      <c r="G7" s="78"/>
      <c r="H7" s="76">
        <v>60</v>
      </c>
    </row>
    <row r="8" spans="1:7" s="76" customFormat="1" ht="13.5">
      <c r="A8" s="74">
        <f t="shared" si="1"/>
        <v>5</v>
      </c>
      <c r="B8" s="75">
        <v>39426</v>
      </c>
      <c r="C8" s="76" t="s">
        <v>95</v>
      </c>
      <c r="D8" s="78">
        <v>20</v>
      </c>
      <c r="E8" s="77">
        <f t="shared" si="0"/>
        <v>25947.35</v>
      </c>
      <c r="F8" s="76" t="s">
        <v>79</v>
      </c>
      <c r="G8" s="78"/>
    </row>
    <row r="9" spans="1:7" s="76" customFormat="1" ht="13.5">
      <c r="A9" s="74">
        <f t="shared" si="1"/>
        <v>6</v>
      </c>
      <c r="B9" s="75">
        <v>39428</v>
      </c>
      <c r="C9" s="76" t="s">
        <v>95</v>
      </c>
      <c r="D9" s="78">
        <v>-21880</v>
      </c>
      <c r="E9" s="77">
        <f t="shared" si="0"/>
        <v>4067.3499999999985</v>
      </c>
      <c r="G9" s="78"/>
    </row>
    <row r="10" spans="1:7" s="76" customFormat="1" ht="13.5">
      <c r="A10" s="74">
        <f t="shared" si="1"/>
        <v>7</v>
      </c>
      <c r="B10" s="75">
        <v>39428</v>
      </c>
      <c r="C10" s="76" t="s">
        <v>78</v>
      </c>
      <c r="D10" s="78">
        <v>-0.5</v>
      </c>
      <c r="E10" s="77">
        <f t="shared" si="0"/>
        <v>4066.8499999999985</v>
      </c>
      <c r="F10" s="76" t="s">
        <v>79</v>
      </c>
      <c r="G10" s="78"/>
    </row>
    <row r="11" spans="1:8" s="76" customFormat="1" ht="13.5">
      <c r="A11" s="74">
        <f t="shared" si="1"/>
        <v>8</v>
      </c>
      <c r="B11" s="75">
        <v>39430</v>
      </c>
      <c r="C11" s="76" t="s">
        <v>77</v>
      </c>
      <c r="D11" s="78">
        <v>-109.8</v>
      </c>
      <c r="E11" s="77">
        <f t="shared" si="0"/>
        <v>3957.0499999999984</v>
      </c>
      <c r="G11" s="78"/>
      <c r="H11" s="76">
        <v>1090</v>
      </c>
    </row>
    <row r="12" spans="1:7" s="76" customFormat="1" ht="13.5">
      <c r="A12" s="74">
        <f t="shared" si="1"/>
        <v>9</v>
      </c>
      <c r="B12" s="75">
        <v>39430</v>
      </c>
      <c r="C12" s="76" t="s">
        <v>78</v>
      </c>
      <c r="D12" s="78">
        <v>-0.5</v>
      </c>
      <c r="E12" s="77">
        <f t="shared" si="0"/>
        <v>3956.5499999999984</v>
      </c>
      <c r="G12" s="78"/>
    </row>
    <row r="13" spans="1:7" s="76" customFormat="1" ht="13.5">
      <c r="A13" s="74">
        <f t="shared" si="1"/>
        <v>10</v>
      </c>
      <c r="B13" s="75">
        <v>39430</v>
      </c>
      <c r="C13" s="76" t="s">
        <v>77</v>
      </c>
      <c r="D13" s="78">
        <v>-109.8</v>
      </c>
      <c r="E13" s="77">
        <f t="shared" si="0"/>
        <v>3846.749999999998</v>
      </c>
      <c r="G13" s="78"/>
    </row>
    <row r="14" spans="1:7" s="76" customFormat="1" ht="13.5">
      <c r="A14" s="74">
        <f t="shared" si="1"/>
        <v>11</v>
      </c>
      <c r="B14" s="75">
        <v>39430</v>
      </c>
      <c r="C14" s="76" t="s">
        <v>78</v>
      </c>
      <c r="D14" s="78">
        <v>-0.5</v>
      </c>
      <c r="E14" s="77">
        <f t="shared" si="0"/>
        <v>3846.249999999998</v>
      </c>
      <c r="F14" s="76" t="s">
        <v>79</v>
      </c>
      <c r="G14" s="78"/>
    </row>
    <row r="15" spans="1:5" s="76" customFormat="1" ht="13.5">
      <c r="A15" s="74">
        <f t="shared" si="1"/>
        <v>12</v>
      </c>
      <c r="B15" s="75">
        <v>39443</v>
      </c>
      <c r="C15" s="76" t="s">
        <v>86</v>
      </c>
      <c r="D15" s="78">
        <v>-2</v>
      </c>
      <c r="E15" s="77">
        <f t="shared" si="0"/>
        <v>3844.249999999998</v>
      </c>
    </row>
    <row r="16" spans="1:6" s="76" customFormat="1" ht="13.5">
      <c r="A16" s="74">
        <f t="shared" si="1"/>
        <v>13</v>
      </c>
      <c r="B16" s="75">
        <v>39443</v>
      </c>
      <c r="C16" s="76" t="s">
        <v>70</v>
      </c>
      <c r="D16" s="78">
        <v>120</v>
      </c>
      <c r="E16" s="77">
        <f t="shared" si="0"/>
        <v>3964.249999999998</v>
      </c>
      <c r="F16" s="76" t="s">
        <v>79</v>
      </c>
    </row>
    <row r="17" spans="1:7" s="76" customFormat="1" ht="13.5">
      <c r="A17" s="74">
        <f t="shared" si="1"/>
        <v>14</v>
      </c>
      <c r="B17" s="75">
        <v>39813</v>
      </c>
      <c r="C17" s="76" t="s">
        <v>70</v>
      </c>
      <c r="D17" s="78">
        <v>60</v>
      </c>
      <c r="E17" s="77">
        <f t="shared" si="0"/>
        <v>4024.249999999998</v>
      </c>
      <c r="F17" s="76" t="s">
        <v>79</v>
      </c>
      <c r="G17" s="78"/>
    </row>
    <row r="18" spans="1:7" s="76" customFormat="1" ht="13.5">
      <c r="A18" s="74">
        <f t="shared" si="1"/>
        <v>15</v>
      </c>
      <c r="B18" s="75">
        <v>39813</v>
      </c>
      <c r="C18" s="76" t="s">
        <v>58</v>
      </c>
      <c r="D18" s="78">
        <v>0.07</v>
      </c>
      <c r="E18" s="77">
        <f t="shared" si="0"/>
        <v>4024.3199999999983</v>
      </c>
      <c r="F18" s="76" t="s">
        <v>79</v>
      </c>
      <c r="G18" s="78"/>
    </row>
    <row r="19" spans="1:5" s="76" customFormat="1" ht="13.5">
      <c r="A19" s="79"/>
      <c r="B19" s="80"/>
      <c r="C19" s="79"/>
      <c r="D19" s="81" t="s">
        <v>54</v>
      </c>
      <c r="E19" s="82">
        <f>E18</f>
        <v>4024.3199999999983</v>
      </c>
    </row>
    <row r="20" spans="2:4" ht="12.75">
      <c r="B20" s="84"/>
      <c r="D20" s="85"/>
    </row>
    <row r="21" spans="1:5" ht="13.5">
      <c r="A21" s="140" t="s">
        <v>35</v>
      </c>
      <c r="B21" s="140"/>
      <c r="C21" s="70" t="s">
        <v>244</v>
      </c>
      <c r="D21" s="86"/>
      <c r="E21" s="87"/>
    </row>
    <row r="22" spans="2:6" ht="13.5">
      <c r="B22" s="75">
        <v>39416</v>
      </c>
      <c r="C22" s="76" t="s">
        <v>43</v>
      </c>
      <c r="D22" s="88"/>
      <c r="E22" s="89">
        <v>1680.81</v>
      </c>
      <c r="F22" s="71">
        <v>1680.81</v>
      </c>
    </row>
    <row r="23" spans="1:5" ht="13.5">
      <c r="A23" s="83">
        <v>1</v>
      </c>
      <c r="B23" s="75">
        <v>39430</v>
      </c>
      <c r="C23" s="76" t="s">
        <v>245</v>
      </c>
      <c r="D23" s="127">
        <v>-173.8</v>
      </c>
      <c r="E23" s="120">
        <f>E22+D24</f>
        <v>1667.3</v>
      </c>
    </row>
    <row r="24" spans="1:5" ht="13.5">
      <c r="A24" s="83">
        <v>2</v>
      </c>
      <c r="B24" s="75">
        <v>39433</v>
      </c>
      <c r="C24" s="76" t="s">
        <v>246</v>
      </c>
      <c r="D24" s="85">
        <v>-13.51</v>
      </c>
      <c r="E24" s="120">
        <f>E23+D23</f>
        <v>1493.5</v>
      </c>
    </row>
    <row r="25" spans="1:5" ht="13.5">
      <c r="A25" s="83">
        <v>3</v>
      </c>
      <c r="B25" s="75">
        <v>39434</v>
      </c>
      <c r="C25" s="76" t="s">
        <v>247</v>
      </c>
      <c r="D25" s="127">
        <v>-43.87</v>
      </c>
      <c r="E25" s="120">
        <f>E24+D25</f>
        <v>1449.63</v>
      </c>
    </row>
    <row r="26" spans="1:5" ht="13.5">
      <c r="A26" s="128"/>
      <c r="B26" s="92"/>
      <c r="D26" s="93" t="s">
        <v>54</v>
      </c>
      <c r="E26" s="91">
        <f>E25</f>
        <v>1449.63</v>
      </c>
    </row>
    <row r="27" spans="2:5" ht="13.5">
      <c r="B27" s="92"/>
      <c r="C27" s="83"/>
      <c r="D27" s="93"/>
      <c r="E27" s="67"/>
    </row>
    <row r="28" spans="1:5" ht="13.5" customHeight="1">
      <c r="A28" s="118" t="s">
        <v>81</v>
      </c>
      <c r="B28" s="118"/>
      <c r="C28" s="118"/>
      <c r="D28" s="118"/>
      <c r="E28" s="118"/>
    </row>
    <row r="29" spans="1:5" ht="13.5">
      <c r="A29" s="94"/>
      <c r="B29" s="80"/>
      <c r="C29" s="95" t="s">
        <v>64</v>
      </c>
      <c r="D29" s="81"/>
      <c r="E29" s="82">
        <f>E19</f>
        <v>4024.3199999999983</v>
      </c>
    </row>
    <row r="30" spans="1:5" ht="13.5">
      <c r="A30" s="94"/>
      <c r="B30" s="92"/>
      <c r="C30" s="96" t="s">
        <v>65</v>
      </c>
      <c r="D30" s="93"/>
      <c r="E30" s="91">
        <f>E26</f>
        <v>1449.63</v>
      </c>
    </row>
    <row r="31" spans="1:5" ht="13.5">
      <c r="A31" s="97"/>
      <c r="B31" s="80"/>
      <c r="C31" s="95"/>
      <c r="D31" s="81" t="s">
        <v>54</v>
      </c>
      <c r="E31" s="98">
        <f>SUM(E29:E30)</f>
        <v>5473.949999999999</v>
      </c>
    </row>
  </sheetData>
  <mergeCells count="1"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0"/>
  <sheetViews>
    <sheetView zoomScale="130" zoomScaleNormal="130" workbookViewId="0" topLeftCell="D117">
      <selection activeCell="H138" sqref="H138"/>
    </sheetView>
  </sheetViews>
  <sheetFormatPr defaultColWidth="9.140625" defaultRowHeight="12.75"/>
  <cols>
    <col min="1" max="1" width="3.57421875" style="83" customWidth="1"/>
    <col min="2" max="2" width="13.140625" style="71" customWidth="1"/>
    <col min="3" max="3" width="50.57421875" style="71" customWidth="1"/>
    <col min="4" max="4" width="8.00390625" style="71" customWidth="1"/>
    <col min="5" max="5" width="8.421875" style="71" customWidth="1"/>
    <col min="6" max="6" width="9.140625" style="71" customWidth="1"/>
    <col min="7" max="7" width="10.7109375" style="71" bestFit="1" customWidth="1"/>
    <col min="8" max="8" width="33.7109375" style="71" customWidth="1"/>
    <col min="9" max="9" width="5.8515625" style="71" bestFit="1" customWidth="1"/>
    <col min="10" max="10" width="10.140625" style="71" customWidth="1"/>
    <col min="11" max="11" width="7.140625" style="71" customWidth="1"/>
    <col min="12" max="12" width="6.140625" style="71" bestFit="1" customWidth="1"/>
    <col min="13" max="14" width="5.57421875" style="71" bestFit="1" customWidth="1"/>
    <col min="15" max="16384" width="9.140625" style="71" customWidth="1"/>
  </cols>
  <sheetData>
    <row r="1" spans="1:14" ht="18" customHeight="1">
      <c r="A1" s="68" t="s">
        <v>28</v>
      </c>
      <c r="B1" s="69"/>
      <c r="C1" s="70" t="s">
        <v>184</v>
      </c>
      <c r="G1" s="67"/>
      <c r="H1" s="104" t="s">
        <v>202</v>
      </c>
      <c r="I1" s="106"/>
      <c r="J1" s="108"/>
      <c r="K1" s="67"/>
      <c r="L1" s="67"/>
      <c r="M1" s="67"/>
      <c r="N1" s="67"/>
    </row>
    <row r="2" spans="1:14" ht="18" customHeight="1">
      <c r="A2" s="72" t="s">
        <v>10</v>
      </c>
      <c r="B2" s="73" t="s">
        <v>1</v>
      </c>
      <c r="C2" s="72" t="s">
        <v>11</v>
      </c>
      <c r="D2" s="72" t="s">
        <v>12</v>
      </c>
      <c r="E2" s="72" t="s">
        <v>13</v>
      </c>
      <c r="G2" s="103" t="s">
        <v>99</v>
      </c>
      <c r="H2" s="103" t="s">
        <v>100</v>
      </c>
      <c r="I2" s="122" t="s">
        <v>12</v>
      </c>
      <c r="J2" s="122" t="s">
        <v>101</v>
      </c>
      <c r="K2" s="122" t="s">
        <v>102</v>
      </c>
      <c r="L2" s="122" t="s">
        <v>103</v>
      </c>
      <c r="M2" s="67"/>
      <c r="N2" s="103"/>
    </row>
    <row r="3" spans="1:14" s="76" customFormat="1" ht="15" customHeight="1">
      <c r="A3" s="74"/>
      <c r="B3" s="75">
        <v>39386</v>
      </c>
      <c r="C3" s="76" t="s">
        <v>13</v>
      </c>
      <c r="D3" s="77"/>
      <c r="E3" s="77">
        <v>5333.24</v>
      </c>
      <c r="F3" s="76">
        <v>25441.35</v>
      </c>
      <c r="G3" s="105">
        <v>39387</v>
      </c>
      <c r="H3" s="119" t="s">
        <v>107</v>
      </c>
      <c r="I3" s="106">
        <v>15</v>
      </c>
      <c r="J3" s="123" t="s">
        <v>108</v>
      </c>
      <c r="K3" s="123" t="s">
        <v>109</v>
      </c>
      <c r="L3" s="108">
        <v>1</v>
      </c>
      <c r="M3" s="108">
        <f>IF(I3=15,I3,0)</f>
        <v>15</v>
      </c>
      <c r="N3" s="108"/>
    </row>
    <row r="4" spans="1:14" s="76" customFormat="1" ht="15" customHeight="1">
      <c r="A4" s="74">
        <v>1</v>
      </c>
      <c r="B4" s="75">
        <v>39387</v>
      </c>
      <c r="C4" s="76" t="s">
        <v>92</v>
      </c>
      <c r="D4" s="78">
        <v>15</v>
      </c>
      <c r="E4" s="77">
        <f aca="true" t="shared" si="0" ref="E4:E35">E3+D4</f>
        <v>5348.24</v>
      </c>
      <c r="G4" s="105">
        <v>39388</v>
      </c>
      <c r="H4" s="119" t="s">
        <v>203</v>
      </c>
      <c r="I4" s="106">
        <v>15</v>
      </c>
      <c r="J4" s="123" t="s">
        <v>108</v>
      </c>
      <c r="K4" s="123" t="s">
        <v>109</v>
      </c>
      <c r="L4" s="109">
        <f aca="true" t="shared" si="1" ref="L4:L70">L3+1</f>
        <v>2</v>
      </c>
      <c r="M4" s="108">
        <f aca="true" t="shared" si="2" ref="M4:M65">IF(I4=15,I4,0)</f>
        <v>15</v>
      </c>
      <c r="N4" s="108"/>
    </row>
    <row r="5" spans="1:14" s="76" customFormat="1" ht="15" customHeight="1">
      <c r="A5" s="74">
        <f aca="true" t="shared" si="3" ref="A5:A36">A4+1</f>
        <v>2</v>
      </c>
      <c r="B5" s="75">
        <v>39388</v>
      </c>
      <c r="C5" s="76" t="s">
        <v>70</v>
      </c>
      <c r="D5" s="78">
        <v>130</v>
      </c>
      <c r="E5" s="77">
        <f t="shared" si="0"/>
        <v>5478.24</v>
      </c>
      <c r="G5" s="105">
        <v>39388</v>
      </c>
      <c r="H5" s="119" t="s">
        <v>126</v>
      </c>
      <c r="I5" s="106">
        <v>15</v>
      </c>
      <c r="J5" s="123" t="s">
        <v>108</v>
      </c>
      <c r="K5" s="123" t="s">
        <v>109</v>
      </c>
      <c r="L5" s="109">
        <f t="shared" si="1"/>
        <v>3</v>
      </c>
      <c r="M5" s="108">
        <f t="shared" si="2"/>
        <v>15</v>
      </c>
      <c r="N5" s="108"/>
    </row>
    <row r="6" spans="1:14" s="76" customFormat="1" ht="15" customHeight="1">
      <c r="A6" s="74">
        <f t="shared" si="3"/>
        <v>3</v>
      </c>
      <c r="B6" s="75">
        <v>39388</v>
      </c>
      <c r="C6" s="76" t="s">
        <v>92</v>
      </c>
      <c r="D6" s="78">
        <v>60</v>
      </c>
      <c r="E6" s="77">
        <f t="shared" si="0"/>
        <v>5538.24</v>
      </c>
      <c r="G6" s="105">
        <v>39388</v>
      </c>
      <c r="H6" s="119" t="s">
        <v>138</v>
      </c>
      <c r="I6" s="106">
        <v>15</v>
      </c>
      <c r="J6" s="123" t="s">
        <v>108</v>
      </c>
      <c r="K6" s="123" t="s">
        <v>109</v>
      </c>
      <c r="L6" s="109">
        <f t="shared" si="1"/>
        <v>4</v>
      </c>
      <c r="M6" s="108">
        <f t="shared" si="2"/>
        <v>15</v>
      </c>
      <c r="N6" s="108"/>
    </row>
    <row r="7" spans="1:14" s="76" customFormat="1" ht="15" customHeight="1">
      <c r="A7" s="74">
        <f t="shared" si="3"/>
        <v>4</v>
      </c>
      <c r="B7" s="75">
        <v>39388</v>
      </c>
      <c r="C7" s="76" t="s">
        <v>95</v>
      </c>
      <c r="D7" s="78">
        <v>1090</v>
      </c>
      <c r="E7" s="77">
        <f t="shared" si="0"/>
        <v>6628.24</v>
      </c>
      <c r="G7" s="105">
        <v>39388</v>
      </c>
      <c r="H7" s="119" t="s">
        <v>204</v>
      </c>
      <c r="I7" s="106">
        <v>15</v>
      </c>
      <c r="J7" s="123" t="s">
        <v>108</v>
      </c>
      <c r="K7" s="123" t="s">
        <v>109</v>
      </c>
      <c r="L7" s="109">
        <f t="shared" si="1"/>
        <v>5</v>
      </c>
      <c r="M7" s="108">
        <f t="shared" si="2"/>
        <v>15</v>
      </c>
      <c r="N7" s="108"/>
    </row>
    <row r="8" spans="1:14" s="76" customFormat="1" ht="15" customHeight="1">
      <c r="A8" s="74">
        <f t="shared" si="3"/>
        <v>5</v>
      </c>
      <c r="B8" s="75">
        <v>39388</v>
      </c>
      <c r="C8" s="76" t="s">
        <v>86</v>
      </c>
      <c r="D8" s="78">
        <v>-14</v>
      </c>
      <c r="E8" s="77">
        <f t="shared" si="0"/>
        <v>6614.24</v>
      </c>
      <c r="F8" s="76" t="s">
        <v>79</v>
      </c>
      <c r="G8" s="105">
        <v>39391</v>
      </c>
      <c r="H8" s="119" t="s">
        <v>127</v>
      </c>
      <c r="I8" s="106">
        <v>15</v>
      </c>
      <c r="J8" s="123" t="s">
        <v>108</v>
      </c>
      <c r="K8" s="123" t="s">
        <v>205</v>
      </c>
      <c r="L8" s="109">
        <f t="shared" si="1"/>
        <v>6</v>
      </c>
      <c r="M8" s="108">
        <f t="shared" si="2"/>
        <v>15</v>
      </c>
      <c r="N8" s="108"/>
    </row>
    <row r="9" spans="1:14" s="76" customFormat="1" ht="15" customHeight="1">
      <c r="A9" s="74">
        <f t="shared" si="3"/>
        <v>6</v>
      </c>
      <c r="B9" s="75">
        <v>39389</v>
      </c>
      <c r="C9" s="76" t="s">
        <v>185</v>
      </c>
      <c r="D9" s="78">
        <v>-1300</v>
      </c>
      <c r="E9" s="77">
        <f t="shared" si="0"/>
        <v>5314.24</v>
      </c>
      <c r="G9" s="105">
        <v>39391</v>
      </c>
      <c r="H9" s="119" t="s">
        <v>130</v>
      </c>
      <c r="I9" s="106">
        <v>15</v>
      </c>
      <c r="J9" s="123" t="s">
        <v>108</v>
      </c>
      <c r="K9" s="123" t="s">
        <v>109</v>
      </c>
      <c r="L9" s="109">
        <f t="shared" si="1"/>
        <v>7</v>
      </c>
      <c r="M9" s="108">
        <f t="shared" si="2"/>
        <v>15</v>
      </c>
      <c r="N9" s="108">
        <f aca="true" t="shared" si="4" ref="N9:N69">IF(I9=45,I9,0)</f>
        <v>0</v>
      </c>
    </row>
    <row r="10" spans="1:14" s="76" customFormat="1" ht="15" customHeight="1">
      <c r="A10" s="74">
        <f t="shared" si="3"/>
        <v>7</v>
      </c>
      <c r="B10" s="75">
        <v>39389</v>
      </c>
      <c r="C10" s="76" t="s">
        <v>78</v>
      </c>
      <c r="D10" s="78">
        <v>-0.5</v>
      </c>
      <c r="E10" s="77">
        <f t="shared" si="0"/>
        <v>5313.74</v>
      </c>
      <c r="F10" s="76" t="s">
        <v>79</v>
      </c>
      <c r="G10" s="105">
        <v>39391</v>
      </c>
      <c r="H10" s="119" t="s">
        <v>119</v>
      </c>
      <c r="I10" s="106">
        <v>15</v>
      </c>
      <c r="J10" s="123" t="s">
        <v>108</v>
      </c>
      <c r="K10" s="123" t="s">
        <v>109</v>
      </c>
      <c r="L10" s="109">
        <f t="shared" si="1"/>
        <v>8</v>
      </c>
      <c r="M10" s="108">
        <f t="shared" si="2"/>
        <v>15</v>
      </c>
      <c r="N10" s="108">
        <f t="shared" si="4"/>
        <v>0</v>
      </c>
    </row>
    <row r="11" spans="1:14" s="76" customFormat="1" ht="15" customHeight="1">
      <c r="A11" s="74">
        <f t="shared" si="3"/>
        <v>8</v>
      </c>
      <c r="B11" s="75">
        <v>39391</v>
      </c>
      <c r="C11" s="76" t="s">
        <v>70</v>
      </c>
      <c r="D11" s="78">
        <v>120</v>
      </c>
      <c r="E11" s="77">
        <f t="shared" si="0"/>
        <v>5433.74</v>
      </c>
      <c r="G11" s="105">
        <v>39391</v>
      </c>
      <c r="H11" s="119" t="s">
        <v>140</v>
      </c>
      <c r="I11" s="106">
        <v>15</v>
      </c>
      <c r="J11" s="123" t="s">
        <v>108</v>
      </c>
      <c r="K11" s="123" t="s">
        <v>109</v>
      </c>
      <c r="L11" s="109">
        <f t="shared" si="1"/>
        <v>9</v>
      </c>
      <c r="M11" s="108">
        <f t="shared" si="2"/>
        <v>15</v>
      </c>
      <c r="N11" s="108">
        <f t="shared" si="4"/>
        <v>0</v>
      </c>
    </row>
    <row r="12" spans="1:14" s="76" customFormat="1" ht="15" customHeight="1">
      <c r="A12" s="74">
        <f t="shared" si="3"/>
        <v>9</v>
      </c>
      <c r="B12" s="75">
        <v>39391</v>
      </c>
      <c r="C12" s="76" t="s">
        <v>92</v>
      </c>
      <c r="D12" s="78">
        <v>90</v>
      </c>
      <c r="E12" s="77">
        <f t="shared" si="0"/>
        <v>5523.74</v>
      </c>
      <c r="G12" s="105">
        <v>39391</v>
      </c>
      <c r="H12" s="119" t="s">
        <v>136</v>
      </c>
      <c r="I12" s="106">
        <v>15</v>
      </c>
      <c r="J12" s="123" t="s">
        <v>108</v>
      </c>
      <c r="K12" s="123" t="s">
        <v>109</v>
      </c>
      <c r="L12" s="109">
        <f t="shared" si="1"/>
        <v>10</v>
      </c>
      <c r="M12" s="108">
        <f t="shared" si="2"/>
        <v>15</v>
      </c>
      <c r="N12" s="108">
        <f t="shared" si="4"/>
        <v>0</v>
      </c>
    </row>
    <row r="13" spans="1:14" s="76" customFormat="1" ht="15" customHeight="1">
      <c r="A13" s="74">
        <f t="shared" si="3"/>
        <v>10</v>
      </c>
      <c r="B13" s="75">
        <v>39391</v>
      </c>
      <c r="C13" s="76" t="s">
        <v>95</v>
      </c>
      <c r="D13" s="78">
        <v>3530</v>
      </c>
      <c r="E13" s="77">
        <f t="shared" si="0"/>
        <v>9053.74</v>
      </c>
      <c r="F13" s="76" t="s">
        <v>79</v>
      </c>
      <c r="G13" s="105">
        <v>39391</v>
      </c>
      <c r="H13" s="119" t="s">
        <v>117</v>
      </c>
      <c r="I13" s="106">
        <v>15</v>
      </c>
      <c r="J13" s="123" t="s">
        <v>108</v>
      </c>
      <c r="K13" s="123" t="s">
        <v>109</v>
      </c>
      <c r="L13" s="109">
        <f t="shared" si="1"/>
        <v>11</v>
      </c>
      <c r="M13" s="108">
        <f t="shared" si="2"/>
        <v>15</v>
      </c>
      <c r="N13" s="108">
        <f t="shared" si="4"/>
        <v>0</v>
      </c>
    </row>
    <row r="14" spans="1:14" s="76" customFormat="1" ht="15" customHeight="1">
      <c r="A14" s="74">
        <f t="shared" si="3"/>
        <v>11</v>
      </c>
      <c r="B14" s="75">
        <v>39392</v>
      </c>
      <c r="C14" s="76" t="s">
        <v>70</v>
      </c>
      <c r="D14" s="78">
        <v>360</v>
      </c>
      <c r="E14" s="77">
        <f t="shared" si="0"/>
        <v>9413.74</v>
      </c>
      <c r="G14" s="105">
        <v>39391</v>
      </c>
      <c r="H14" s="119" t="s">
        <v>206</v>
      </c>
      <c r="I14" s="106">
        <v>15</v>
      </c>
      <c r="J14" s="123" t="s">
        <v>108</v>
      </c>
      <c r="K14" s="123" t="s">
        <v>109</v>
      </c>
      <c r="L14" s="109">
        <f t="shared" si="1"/>
        <v>12</v>
      </c>
      <c r="M14" s="108">
        <f t="shared" si="2"/>
        <v>15</v>
      </c>
      <c r="N14" s="108">
        <f t="shared" si="4"/>
        <v>0</v>
      </c>
    </row>
    <row r="15" spans="1:14" s="76" customFormat="1" ht="15" customHeight="1">
      <c r="A15" s="74">
        <f t="shared" si="3"/>
        <v>12</v>
      </c>
      <c r="B15" s="75">
        <v>39392</v>
      </c>
      <c r="C15" s="76" t="s">
        <v>92</v>
      </c>
      <c r="D15" s="78">
        <v>105</v>
      </c>
      <c r="E15" s="77">
        <f t="shared" si="0"/>
        <v>9518.74</v>
      </c>
      <c r="G15" s="105">
        <v>39392</v>
      </c>
      <c r="H15" s="119" t="s">
        <v>207</v>
      </c>
      <c r="I15" s="106">
        <v>15</v>
      </c>
      <c r="J15" s="123" t="s">
        <v>108</v>
      </c>
      <c r="K15" s="123" t="s">
        <v>109</v>
      </c>
      <c r="L15" s="109">
        <f t="shared" si="1"/>
        <v>13</v>
      </c>
      <c r="M15" s="108">
        <f t="shared" si="2"/>
        <v>15</v>
      </c>
      <c r="N15" s="108">
        <f t="shared" si="4"/>
        <v>0</v>
      </c>
    </row>
    <row r="16" spans="1:14" s="76" customFormat="1" ht="15" customHeight="1">
      <c r="A16" s="74">
        <f t="shared" si="3"/>
        <v>13</v>
      </c>
      <c r="B16" s="75">
        <v>39392</v>
      </c>
      <c r="C16" s="76" t="s">
        <v>95</v>
      </c>
      <c r="D16" s="78">
        <v>2400</v>
      </c>
      <c r="E16" s="77">
        <f t="shared" si="0"/>
        <v>11918.74</v>
      </c>
      <c r="G16" s="105">
        <v>39392</v>
      </c>
      <c r="H16" s="119" t="s">
        <v>148</v>
      </c>
      <c r="I16" s="106">
        <v>15</v>
      </c>
      <c r="J16" s="123" t="s">
        <v>108</v>
      </c>
      <c r="K16" s="123" t="s">
        <v>109</v>
      </c>
      <c r="L16" s="109">
        <f t="shared" si="1"/>
        <v>14</v>
      </c>
      <c r="M16" s="108">
        <f t="shared" si="2"/>
        <v>15</v>
      </c>
      <c r="N16" s="108">
        <f t="shared" si="4"/>
        <v>0</v>
      </c>
    </row>
    <row r="17" spans="1:14" s="76" customFormat="1" ht="15" customHeight="1">
      <c r="A17" s="74">
        <f t="shared" si="3"/>
        <v>14</v>
      </c>
      <c r="B17" s="75">
        <v>39392</v>
      </c>
      <c r="C17" s="76" t="s">
        <v>80</v>
      </c>
      <c r="D17" s="78">
        <v>-305</v>
      </c>
      <c r="E17" s="77">
        <f t="shared" si="0"/>
        <v>11613.74</v>
      </c>
      <c r="G17" s="105">
        <v>39392</v>
      </c>
      <c r="H17" s="119" t="s">
        <v>134</v>
      </c>
      <c r="I17" s="106">
        <v>15</v>
      </c>
      <c r="J17" s="123" t="s">
        <v>108</v>
      </c>
      <c r="K17" s="123" t="s">
        <v>109</v>
      </c>
      <c r="L17" s="109">
        <f t="shared" si="1"/>
        <v>15</v>
      </c>
      <c r="M17" s="108">
        <f t="shared" si="2"/>
        <v>15</v>
      </c>
      <c r="N17" s="108">
        <f t="shared" si="4"/>
        <v>0</v>
      </c>
    </row>
    <row r="18" spans="1:14" s="76" customFormat="1" ht="15" customHeight="1">
      <c r="A18" s="74">
        <f t="shared" si="3"/>
        <v>15</v>
      </c>
      <c r="B18" s="75">
        <v>39392</v>
      </c>
      <c r="C18" s="76" t="s">
        <v>78</v>
      </c>
      <c r="D18" s="78">
        <v>-0.5</v>
      </c>
      <c r="E18" s="77">
        <f t="shared" si="0"/>
        <v>11613.24</v>
      </c>
      <c r="F18" s="76" t="s">
        <v>79</v>
      </c>
      <c r="G18" s="105">
        <v>39392</v>
      </c>
      <c r="H18" s="119" t="s">
        <v>155</v>
      </c>
      <c r="I18" s="106">
        <v>15</v>
      </c>
      <c r="J18" s="123" t="s">
        <v>108</v>
      </c>
      <c r="K18" s="123" t="s">
        <v>109</v>
      </c>
      <c r="L18" s="109">
        <f t="shared" si="1"/>
        <v>16</v>
      </c>
      <c r="M18" s="108">
        <f t="shared" si="2"/>
        <v>15</v>
      </c>
      <c r="N18" s="108">
        <f t="shared" si="4"/>
        <v>0</v>
      </c>
    </row>
    <row r="19" spans="1:14" s="76" customFormat="1" ht="15" customHeight="1">
      <c r="A19" s="74">
        <f t="shared" si="3"/>
        <v>16</v>
      </c>
      <c r="B19" s="75">
        <v>39393</v>
      </c>
      <c r="C19" s="76" t="s">
        <v>70</v>
      </c>
      <c r="D19" s="78">
        <v>120</v>
      </c>
      <c r="E19" s="77">
        <f t="shared" si="0"/>
        <v>11733.24</v>
      </c>
      <c r="G19" s="105">
        <v>39392</v>
      </c>
      <c r="H19" s="119" t="s">
        <v>121</v>
      </c>
      <c r="I19" s="106">
        <v>15</v>
      </c>
      <c r="J19" s="123" t="s">
        <v>108</v>
      </c>
      <c r="K19" s="123" t="s">
        <v>109</v>
      </c>
      <c r="L19" s="109">
        <f t="shared" si="1"/>
        <v>17</v>
      </c>
      <c r="M19" s="108">
        <f t="shared" si="2"/>
        <v>15</v>
      </c>
      <c r="N19" s="108">
        <f t="shared" si="4"/>
        <v>0</v>
      </c>
    </row>
    <row r="20" spans="1:14" s="76" customFormat="1" ht="15" customHeight="1">
      <c r="A20" s="74">
        <f t="shared" si="3"/>
        <v>17</v>
      </c>
      <c r="B20" s="75">
        <v>39393</v>
      </c>
      <c r="C20" s="76" t="s">
        <v>92</v>
      </c>
      <c r="D20" s="78">
        <v>120</v>
      </c>
      <c r="E20" s="77">
        <f t="shared" si="0"/>
        <v>11853.24</v>
      </c>
      <c r="G20" s="105">
        <v>39392</v>
      </c>
      <c r="H20" s="119" t="s">
        <v>147</v>
      </c>
      <c r="I20" s="106">
        <v>15</v>
      </c>
      <c r="J20" s="123" t="s">
        <v>108</v>
      </c>
      <c r="K20" s="123" t="s">
        <v>109</v>
      </c>
      <c r="L20" s="109">
        <f t="shared" si="1"/>
        <v>18</v>
      </c>
      <c r="M20" s="108">
        <f t="shared" si="2"/>
        <v>15</v>
      </c>
      <c r="N20" s="108">
        <f t="shared" si="4"/>
        <v>0</v>
      </c>
    </row>
    <row r="21" spans="1:14" s="76" customFormat="1" ht="15" customHeight="1">
      <c r="A21" s="74">
        <f t="shared" si="3"/>
        <v>18</v>
      </c>
      <c r="B21" s="75">
        <v>39393</v>
      </c>
      <c r="C21" s="76" t="s">
        <v>95</v>
      </c>
      <c r="D21" s="78">
        <v>1480</v>
      </c>
      <c r="E21" s="77">
        <f t="shared" si="0"/>
        <v>13333.24</v>
      </c>
      <c r="F21" s="76" t="s">
        <v>79</v>
      </c>
      <c r="G21" s="105">
        <v>39392</v>
      </c>
      <c r="H21" s="119" t="s">
        <v>208</v>
      </c>
      <c r="I21" s="106">
        <v>15</v>
      </c>
      <c r="J21" s="123" t="s">
        <v>108</v>
      </c>
      <c r="K21" s="123" t="s">
        <v>109</v>
      </c>
      <c r="L21" s="109">
        <f t="shared" si="1"/>
        <v>19</v>
      </c>
      <c r="M21" s="108">
        <f t="shared" si="2"/>
        <v>15</v>
      </c>
      <c r="N21" s="108">
        <f t="shared" si="4"/>
        <v>0</v>
      </c>
    </row>
    <row r="22" spans="1:14" s="76" customFormat="1" ht="15" customHeight="1">
      <c r="A22" s="74">
        <f t="shared" si="3"/>
        <v>19</v>
      </c>
      <c r="B22" s="75">
        <v>39394</v>
      </c>
      <c r="C22" s="76" t="s">
        <v>70</v>
      </c>
      <c r="D22" s="78">
        <v>120</v>
      </c>
      <c r="E22" s="77">
        <f t="shared" si="0"/>
        <v>13453.24</v>
      </c>
      <c r="G22" s="105">
        <v>39392</v>
      </c>
      <c r="H22" s="119" t="s">
        <v>150</v>
      </c>
      <c r="I22" s="106">
        <v>15</v>
      </c>
      <c r="J22" s="123" t="s">
        <v>108</v>
      </c>
      <c r="K22" s="123" t="s">
        <v>205</v>
      </c>
      <c r="L22" s="109">
        <f t="shared" si="1"/>
        <v>20</v>
      </c>
      <c r="M22" s="108">
        <f t="shared" si="2"/>
        <v>15</v>
      </c>
      <c r="N22" s="108">
        <f t="shared" si="4"/>
        <v>0</v>
      </c>
    </row>
    <row r="23" spans="1:14" s="76" customFormat="1" ht="15" customHeight="1">
      <c r="A23" s="74">
        <f t="shared" si="3"/>
        <v>20</v>
      </c>
      <c r="B23" s="75">
        <v>39394</v>
      </c>
      <c r="C23" s="76" t="s">
        <v>92</v>
      </c>
      <c r="D23" s="78">
        <v>120</v>
      </c>
      <c r="E23" s="77">
        <f t="shared" si="0"/>
        <v>13573.24</v>
      </c>
      <c r="G23" s="105">
        <v>39393</v>
      </c>
      <c r="H23" s="119" t="s">
        <v>209</v>
      </c>
      <c r="I23" s="106">
        <v>15</v>
      </c>
      <c r="J23" s="123" t="s">
        <v>108</v>
      </c>
      <c r="K23" s="123" t="s">
        <v>109</v>
      </c>
      <c r="L23" s="109">
        <f t="shared" si="1"/>
        <v>21</v>
      </c>
      <c r="M23" s="108">
        <f t="shared" si="2"/>
        <v>15</v>
      </c>
      <c r="N23" s="108">
        <f t="shared" si="4"/>
        <v>0</v>
      </c>
    </row>
    <row r="24" spans="1:14" s="76" customFormat="1" ht="15" customHeight="1">
      <c r="A24" s="74">
        <f t="shared" si="3"/>
        <v>21</v>
      </c>
      <c r="B24" s="75">
        <v>39394</v>
      </c>
      <c r="C24" s="76" t="s">
        <v>95</v>
      </c>
      <c r="D24" s="78">
        <v>2420</v>
      </c>
      <c r="E24" s="77">
        <f t="shared" si="0"/>
        <v>15993.24</v>
      </c>
      <c r="G24" s="105">
        <v>39393</v>
      </c>
      <c r="H24" s="119" t="s">
        <v>137</v>
      </c>
      <c r="I24" s="106">
        <v>15</v>
      </c>
      <c r="J24" s="123" t="s">
        <v>108</v>
      </c>
      <c r="K24" s="123" t="s">
        <v>109</v>
      </c>
      <c r="L24" s="109">
        <f t="shared" si="1"/>
        <v>22</v>
      </c>
      <c r="M24" s="108">
        <f t="shared" si="2"/>
        <v>15</v>
      </c>
      <c r="N24" s="108">
        <f t="shared" si="4"/>
        <v>0</v>
      </c>
    </row>
    <row r="25" spans="1:14" s="76" customFormat="1" ht="15" customHeight="1">
      <c r="A25" s="74">
        <f t="shared" si="3"/>
        <v>22</v>
      </c>
      <c r="B25" s="75">
        <v>39395</v>
      </c>
      <c r="C25" s="76" t="s">
        <v>70</v>
      </c>
      <c r="D25" s="78">
        <v>120</v>
      </c>
      <c r="E25" s="77">
        <f t="shared" si="0"/>
        <v>16113.24</v>
      </c>
      <c r="G25" s="105">
        <v>39393</v>
      </c>
      <c r="H25" s="114" t="s">
        <v>210</v>
      </c>
      <c r="I25" s="106">
        <v>15</v>
      </c>
      <c r="J25" s="123" t="s">
        <v>108</v>
      </c>
      <c r="K25" s="123" t="s">
        <v>109</v>
      </c>
      <c r="L25" s="109">
        <f t="shared" si="1"/>
        <v>23</v>
      </c>
      <c r="M25" s="108">
        <f t="shared" si="2"/>
        <v>15</v>
      </c>
      <c r="N25" s="108">
        <f t="shared" si="4"/>
        <v>0</v>
      </c>
    </row>
    <row r="26" spans="1:14" s="76" customFormat="1" ht="15" customHeight="1">
      <c r="A26" s="74">
        <f t="shared" si="3"/>
        <v>23</v>
      </c>
      <c r="B26" s="75">
        <v>39395</v>
      </c>
      <c r="C26" s="76" t="s">
        <v>92</v>
      </c>
      <c r="D26" s="78">
        <v>45</v>
      </c>
      <c r="E26" s="77">
        <f t="shared" si="0"/>
        <v>16158.24</v>
      </c>
      <c r="G26" s="105">
        <v>39393</v>
      </c>
      <c r="H26" s="119" t="s">
        <v>142</v>
      </c>
      <c r="I26" s="106">
        <v>15</v>
      </c>
      <c r="J26" s="123" t="s">
        <v>108</v>
      </c>
      <c r="K26" s="123" t="s">
        <v>109</v>
      </c>
      <c r="L26" s="109">
        <f t="shared" si="1"/>
        <v>24</v>
      </c>
      <c r="M26" s="108">
        <f t="shared" si="2"/>
        <v>15</v>
      </c>
      <c r="N26" s="108">
        <f t="shared" si="4"/>
        <v>0</v>
      </c>
    </row>
    <row r="27" spans="1:14" s="76" customFormat="1" ht="15" customHeight="1">
      <c r="A27" s="74">
        <f t="shared" si="3"/>
        <v>24</v>
      </c>
      <c r="B27" s="75">
        <v>39395</v>
      </c>
      <c r="C27" s="76" t="s">
        <v>95</v>
      </c>
      <c r="D27" s="78">
        <v>700</v>
      </c>
      <c r="E27" s="77">
        <f t="shared" si="0"/>
        <v>16858.239999999998</v>
      </c>
      <c r="F27" s="76" t="s">
        <v>79</v>
      </c>
      <c r="G27" s="105">
        <v>39393</v>
      </c>
      <c r="H27" s="119" t="s">
        <v>168</v>
      </c>
      <c r="I27" s="106">
        <v>15</v>
      </c>
      <c r="J27" s="123" t="s">
        <v>108</v>
      </c>
      <c r="K27" s="123" t="s">
        <v>109</v>
      </c>
      <c r="L27" s="109">
        <f t="shared" si="1"/>
        <v>25</v>
      </c>
      <c r="M27" s="108">
        <f t="shared" si="2"/>
        <v>15</v>
      </c>
      <c r="N27" s="108">
        <f t="shared" si="4"/>
        <v>0</v>
      </c>
    </row>
    <row r="28" spans="1:14" s="76" customFormat="1" ht="15" customHeight="1">
      <c r="A28" s="74">
        <f t="shared" si="3"/>
        <v>25</v>
      </c>
      <c r="B28" s="75">
        <v>39398</v>
      </c>
      <c r="C28" s="76" t="s">
        <v>70</v>
      </c>
      <c r="D28" s="78">
        <v>10</v>
      </c>
      <c r="E28" s="77">
        <f t="shared" si="0"/>
        <v>16868.239999999998</v>
      </c>
      <c r="G28" s="105">
        <v>39393</v>
      </c>
      <c r="H28" s="119" t="s">
        <v>112</v>
      </c>
      <c r="I28" s="106">
        <v>45</v>
      </c>
      <c r="J28" s="123"/>
      <c r="K28" s="123" t="s">
        <v>109</v>
      </c>
      <c r="L28" s="109">
        <f t="shared" si="1"/>
        <v>26</v>
      </c>
      <c r="M28" s="108">
        <f t="shared" si="2"/>
        <v>0</v>
      </c>
      <c r="N28" s="108">
        <f t="shared" si="4"/>
        <v>45</v>
      </c>
    </row>
    <row r="29" spans="1:14" s="76" customFormat="1" ht="15" customHeight="1">
      <c r="A29" s="74">
        <f t="shared" si="3"/>
        <v>26</v>
      </c>
      <c r="B29" s="75">
        <v>39398</v>
      </c>
      <c r="C29" s="76" t="s">
        <v>92</v>
      </c>
      <c r="D29" s="78">
        <v>30</v>
      </c>
      <c r="E29" s="77">
        <f t="shared" si="0"/>
        <v>16898.239999999998</v>
      </c>
      <c r="G29" s="105">
        <v>39394</v>
      </c>
      <c r="H29" s="119" t="s">
        <v>129</v>
      </c>
      <c r="I29" s="106">
        <v>15</v>
      </c>
      <c r="J29" s="123" t="s">
        <v>108</v>
      </c>
      <c r="K29" s="123" t="s">
        <v>109</v>
      </c>
      <c r="L29" s="109">
        <f t="shared" si="1"/>
        <v>27</v>
      </c>
      <c r="M29" s="108">
        <f t="shared" si="2"/>
        <v>15</v>
      </c>
      <c r="N29" s="108">
        <f t="shared" si="4"/>
        <v>0</v>
      </c>
    </row>
    <row r="30" spans="1:14" s="76" customFormat="1" ht="15" customHeight="1">
      <c r="A30" s="74">
        <f t="shared" si="3"/>
        <v>27</v>
      </c>
      <c r="B30" s="75">
        <v>39398</v>
      </c>
      <c r="C30" s="76" t="s">
        <v>95</v>
      </c>
      <c r="D30" s="78">
        <v>2070</v>
      </c>
      <c r="E30" s="77">
        <f t="shared" si="0"/>
        <v>18968.239999999998</v>
      </c>
      <c r="G30" s="105">
        <v>39394</v>
      </c>
      <c r="H30" s="119" t="s">
        <v>125</v>
      </c>
      <c r="I30" s="106">
        <v>15</v>
      </c>
      <c r="J30" s="123" t="s">
        <v>108</v>
      </c>
      <c r="K30" s="123" t="s">
        <v>109</v>
      </c>
      <c r="L30" s="109">
        <f t="shared" si="1"/>
        <v>28</v>
      </c>
      <c r="M30" s="108">
        <f t="shared" si="2"/>
        <v>15</v>
      </c>
      <c r="N30" s="108">
        <f t="shared" si="4"/>
        <v>0</v>
      </c>
    </row>
    <row r="31" spans="1:14" s="76" customFormat="1" ht="15" customHeight="1">
      <c r="A31" s="74">
        <f t="shared" si="3"/>
        <v>28</v>
      </c>
      <c r="B31" s="75">
        <v>39399</v>
      </c>
      <c r="C31" s="76" t="s">
        <v>70</v>
      </c>
      <c r="D31" s="78">
        <v>240</v>
      </c>
      <c r="E31" s="77">
        <f t="shared" si="0"/>
        <v>19208.239999999998</v>
      </c>
      <c r="G31" s="105">
        <v>39394</v>
      </c>
      <c r="H31" s="119" t="s">
        <v>211</v>
      </c>
      <c r="I31" s="106">
        <v>45</v>
      </c>
      <c r="J31" s="123"/>
      <c r="K31" s="123" t="s">
        <v>109</v>
      </c>
      <c r="L31" s="109">
        <f t="shared" si="1"/>
        <v>29</v>
      </c>
      <c r="M31" s="108">
        <f t="shared" si="2"/>
        <v>0</v>
      </c>
      <c r="N31" s="108">
        <f t="shared" si="4"/>
        <v>45</v>
      </c>
    </row>
    <row r="32" spans="1:14" s="76" customFormat="1" ht="15" customHeight="1">
      <c r="A32" s="74">
        <f t="shared" si="3"/>
        <v>29</v>
      </c>
      <c r="B32" s="75">
        <v>39399</v>
      </c>
      <c r="C32" s="76" t="s">
        <v>92</v>
      </c>
      <c r="D32" s="78">
        <v>60</v>
      </c>
      <c r="E32" s="77">
        <f t="shared" si="0"/>
        <v>19268.239999999998</v>
      </c>
      <c r="F32" s="114"/>
      <c r="G32" s="105">
        <v>39394</v>
      </c>
      <c r="H32" s="119" t="s">
        <v>123</v>
      </c>
      <c r="I32" s="106">
        <v>15</v>
      </c>
      <c r="J32" s="123" t="s">
        <v>108</v>
      </c>
      <c r="K32" s="123" t="s">
        <v>109</v>
      </c>
      <c r="L32" s="109">
        <f t="shared" si="1"/>
        <v>30</v>
      </c>
      <c r="M32" s="108">
        <f t="shared" si="2"/>
        <v>15</v>
      </c>
      <c r="N32" s="108">
        <f t="shared" si="4"/>
        <v>0</v>
      </c>
    </row>
    <row r="33" spans="1:14" s="76" customFormat="1" ht="15" customHeight="1">
      <c r="A33" s="74">
        <f t="shared" si="3"/>
        <v>30</v>
      </c>
      <c r="B33" s="75">
        <v>39399</v>
      </c>
      <c r="C33" s="76" t="s">
        <v>95</v>
      </c>
      <c r="D33" s="78">
        <v>2440</v>
      </c>
      <c r="E33" s="77">
        <f t="shared" si="0"/>
        <v>21708.239999999998</v>
      </c>
      <c r="F33" s="114" t="s">
        <v>79</v>
      </c>
      <c r="G33" s="105">
        <v>39394</v>
      </c>
      <c r="H33" s="119" t="s">
        <v>176</v>
      </c>
      <c r="I33" s="106">
        <v>15</v>
      </c>
      <c r="J33" s="123" t="s">
        <v>108</v>
      </c>
      <c r="K33" s="123" t="s">
        <v>109</v>
      </c>
      <c r="L33" s="109">
        <f t="shared" si="1"/>
        <v>31</v>
      </c>
      <c r="M33" s="108">
        <f t="shared" si="2"/>
        <v>15</v>
      </c>
      <c r="N33" s="108">
        <f t="shared" si="4"/>
        <v>0</v>
      </c>
    </row>
    <row r="34" spans="1:14" s="76" customFormat="1" ht="15" customHeight="1">
      <c r="A34" s="74">
        <f t="shared" si="3"/>
        <v>31</v>
      </c>
      <c r="B34" s="75">
        <v>39400</v>
      </c>
      <c r="C34" s="76" t="s">
        <v>186</v>
      </c>
      <c r="D34" s="78">
        <v>-58</v>
      </c>
      <c r="E34" s="77">
        <f t="shared" si="0"/>
        <v>21650.239999999998</v>
      </c>
      <c r="G34" s="105">
        <v>39394</v>
      </c>
      <c r="H34" s="119" t="s">
        <v>133</v>
      </c>
      <c r="I34" s="106">
        <v>15</v>
      </c>
      <c r="J34" s="123" t="s">
        <v>108</v>
      </c>
      <c r="K34" s="123" t="s">
        <v>109</v>
      </c>
      <c r="L34" s="109">
        <f t="shared" si="1"/>
        <v>32</v>
      </c>
      <c r="M34" s="108">
        <f t="shared" si="2"/>
        <v>15</v>
      </c>
      <c r="N34" s="108">
        <f t="shared" si="4"/>
        <v>0</v>
      </c>
    </row>
    <row r="35" spans="1:14" s="76" customFormat="1" ht="15" customHeight="1">
      <c r="A35" s="74">
        <f t="shared" si="3"/>
        <v>32</v>
      </c>
      <c r="B35" s="75">
        <v>39400</v>
      </c>
      <c r="C35" s="76" t="s">
        <v>86</v>
      </c>
      <c r="D35" s="78">
        <v>-0.5</v>
      </c>
      <c r="E35" s="77">
        <f t="shared" si="0"/>
        <v>21649.739999999998</v>
      </c>
      <c r="F35" s="119"/>
      <c r="G35" s="105">
        <v>39395</v>
      </c>
      <c r="H35" s="119" t="s">
        <v>154</v>
      </c>
      <c r="I35" s="106">
        <v>15</v>
      </c>
      <c r="J35" s="123" t="s">
        <v>108</v>
      </c>
      <c r="K35" s="123" t="s">
        <v>109</v>
      </c>
      <c r="L35" s="109">
        <f t="shared" si="1"/>
        <v>33</v>
      </c>
      <c r="M35" s="108">
        <f t="shared" si="2"/>
        <v>15</v>
      </c>
      <c r="N35" s="108">
        <f t="shared" si="4"/>
        <v>0</v>
      </c>
    </row>
    <row r="36" spans="1:14" s="76" customFormat="1" ht="15" customHeight="1">
      <c r="A36" s="74">
        <f t="shared" si="3"/>
        <v>33</v>
      </c>
      <c r="B36" s="75">
        <v>39400</v>
      </c>
      <c r="C36" s="76" t="s">
        <v>70</v>
      </c>
      <c r="D36" s="78">
        <v>120</v>
      </c>
      <c r="E36" s="77">
        <f aca="true" t="shared" si="5" ref="E36:E63">E35+D36</f>
        <v>21769.739999999998</v>
      </c>
      <c r="F36" s="119"/>
      <c r="G36" s="105">
        <v>39395</v>
      </c>
      <c r="H36" s="119" t="s">
        <v>128</v>
      </c>
      <c r="I36" s="106">
        <v>15</v>
      </c>
      <c r="J36" s="123" t="s">
        <v>108</v>
      </c>
      <c r="K36" s="123" t="s">
        <v>109</v>
      </c>
      <c r="L36" s="109">
        <f t="shared" si="1"/>
        <v>34</v>
      </c>
      <c r="M36" s="108">
        <f t="shared" si="2"/>
        <v>15</v>
      </c>
      <c r="N36" s="108">
        <f t="shared" si="4"/>
        <v>0</v>
      </c>
    </row>
    <row r="37" spans="1:14" s="76" customFormat="1" ht="15" customHeight="1">
      <c r="A37" s="74">
        <f aca="true" t="shared" si="6" ref="A37:A63">A36+1</f>
        <v>34</v>
      </c>
      <c r="B37" s="75">
        <v>39400</v>
      </c>
      <c r="C37" s="76" t="s">
        <v>95</v>
      </c>
      <c r="D37" s="106">
        <v>740</v>
      </c>
      <c r="E37" s="77">
        <f t="shared" si="5"/>
        <v>22509.739999999998</v>
      </c>
      <c r="F37" s="119" t="s">
        <v>79</v>
      </c>
      <c r="G37" s="105">
        <v>39395</v>
      </c>
      <c r="H37" s="119" t="s">
        <v>162</v>
      </c>
      <c r="I37" s="106">
        <v>15</v>
      </c>
      <c r="J37" s="123" t="s">
        <v>108</v>
      </c>
      <c r="K37" s="123" t="s">
        <v>109</v>
      </c>
      <c r="L37" s="109">
        <f t="shared" si="1"/>
        <v>35</v>
      </c>
      <c r="M37" s="108">
        <f t="shared" si="2"/>
        <v>15</v>
      </c>
      <c r="N37" s="108">
        <f t="shared" si="4"/>
        <v>0</v>
      </c>
    </row>
    <row r="38" spans="1:14" s="76" customFormat="1" ht="15" customHeight="1">
      <c r="A38" s="74">
        <f t="shared" si="6"/>
        <v>35</v>
      </c>
      <c r="B38" s="75">
        <v>39401</v>
      </c>
      <c r="C38" s="76" t="s">
        <v>92</v>
      </c>
      <c r="D38" s="78">
        <v>90</v>
      </c>
      <c r="E38" s="77">
        <f t="shared" si="5"/>
        <v>22599.739999999998</v>
      </c>
      <c r="G38" s="105">
        <v>39398</v>
      </c>
      <c r="H38" s="119" t="s">
        <v>151</v>
      </c>
      <c r="I38" s="106">
        <v>15</v>
      </c>
      <c r="J38" s="123" t="s">
        <v>108</v>
      </c>
      <c r="K38" s="123" t="s">
        <v>109</v>
      </c>
      <c r="L38" s="109">
        <f t="shared" si="1"/>
        <v>36</v>
      </c>
      <c r="M38" s="108">
        <f t="shared" si="2"/>
        <v>15</v>
      </c>
      <c r="N38" s="108">
        <f t="shared" si="4"/>
        <v>0</v>
      </c>
    </row>
    <row r="39" spans="1:14" s="76" customFormat="1" ht="15" customHeight="1">
      <c r="A39" s="74">
        <f t="shared" si="6"/>
        <v>36</v>
      </c>
      <c r="B39" s="75">
        <v>39401</v>
      </c>
      <c r="C39" s="76" t="s">
        <v>95</v>
      </c>
      <c r="D39" s="78">
        <v>2180</v>
      </c>
      <c r="E39" s="77">
        <f t="shared" si="5"/>
        <v>24779.739999999998</v>
      </c>
      <c r="F39" s="119"/>
      <c r="G39" s="105">
        <v>39398</v>
      </c>
      <c r="H39" s="119" t="s">
        <v>158</v>
      </c>
      <c r="I39" s="106">
        <v>15</v>
      </c>
      <c r="J39" s="123" t="s">
        <v>108</v>
      </c>
      <c r="K39" s="123" t="s">
        <v>109</v>
      </c>
      <c r="L39" s="109">
        <f t="shared" si="1"/>
        <v>37</v>
      </c>
      <c r="M39" s="108">
        <f t="shared" si="2"/>
        <v>15</v>
      </c>
      <c r="N39" s="108">
        <f t="shared" si="4"/>
        <v>0</v>
      </c>
    </row>
    <row r="40" spans="1:14" s="76" customFormat="1" ht="15" customHeight="1">
      <c r="A40" s="74">
        <f t="shared" si="6"/>
        <v>37</v>
      </c>
      <c r="B40" s="75">
        <v>39402</v>
      </c>
      <c r="C40" s="76" t="s">
        <v>95</v>
      </c>
      <c r="D40" s="78">
        <v>20</v>
      </c>
      <c r="E40" s="77">
        <f t="shared" si="5"/>
        <v>24799.739999999998</v>
      </c>
      <c r="F40" s="110" t="s">
        <v>79</v>
      </c>
      <c r="G40" s="105">
        <v>39399</v>
      </c>
      <c r="H40" s="119" t="s">
        <v>172</v>
      </c>
      <c r="I40" s="106">
        <v>15</v>
      </c>
      <c r="J40" s="123" t="s">
        <v>108</v>
      </c>
      <c r="K40" s="123" t="s">
        <v>109</v>
      </c>
      <c r="L40" s="109">
        <f t="shared" si="1"/>
        <v>38</v>
      </c>
      <c r="M40" s="108">
        <f t="shared" si="2"/>
        <v>15</v>
      </c>
      <c r="N40" s="108">
        <f t="shared" si="4"/>
        <v>0</v>
      </c>
    </row>
    <row r="41" spans="1:14" s="76" customFormat="1" ht="15" customHeight="1">
      <c r="A41" s="74">
        <f t="shared" si="6"/>
        <v>38</v>
      </c>
      <c r="B41" s="75">
        <v>39405</v>
      </c>
      <c r="C41" s="76" t="s">
        <v>70</v>
      </c>
      <c r="D41" s="78">
        <v>120</v>
      </c>
      <c r="E41" s="77">
        <f t="shared" si="5"/>
        <v>24919.739999999998</v>
      </c>
      <c r="F41" s="119"/>
      <c r="G41" s="105">
        <v>39399</v>
      </c>
      <c r="H41" s="119" t="s">
        <v>143</v>
      </c>
      <c r="I41" s="106">
        <v>15</v>
      </c>
      <c r="J41" s="123" t="s">
        <v>108</v>
      </c>
      <c r="K41" s="123" t="s">
        <v>109</v>
      </c>
      <c r="L41" s="109">
        <f t="shared" si="1"/>
        <v>39</v>
      </c>
      <c r="M41" s="108">
        <f t="shared" si="2"/>
        <v>15</v>
      </c>
      <c r="N41" s="108">
        <f t="shared" si="4"/>
        <v>0</v>
      </c>
    </row>
    <row r="42" spans="1:14" s="76" customFormat="1" ht="15" customHeight="1">
      <c r="A42" s="74">
        <f t="shared" si="6"/>
        <v>39</v>
      </c>
      <c r="B42" s="75">
        <v>39405</v>
      </c>
      <c r="C42" s="76" t="s">
        <v>92</v>
      </c>
      <c r="D42" s="78">
        <v>45</v>
      </c>
      <c r="E42" s="77">
        <f t="shared" si="5"/>
        <v>24964.739999999998</v>
      </c>
      <c r="F42" s="119"/>
      <c r="G42" s="105">
        <v>39399</v>
      </c>
      <c r="H42" s="119" t="s">
        <v>170</v>
      </c>
      <c r="I42" s="106">
        <v>15</v>
      </c>
      <c r="J42" s="123" t="s">
        <v>108</v>
      </c>
      <c r="K42" s="123" t="s">
        <v>109</v>
      </c>
      <c r="L42" s="109">
        <f t="shared" si="1"/>
        <v>40</v>
      </c>
      <c r="M42" s="108">
        <f t="shared" si="2"/>
        <v>15</v>
      </c>
      <c r="N42" s="108">
        <f t="shared" si="4"/>
        <v>0</v>
      </c>
    </row>
    <row r="43" spans="1:14" s="76" customFormat="1" ht="15" customHeight="1">
      <c r="A43" s="74">
        <f t="shared" si="6"/>
        <v>40</v>
      </c>
      <c r="B43" s="75">
        <v>39405</v>
      </c>
      <c r="C43" s="76" t="s">
        <v>95</v>
      </c>
      <c r="D43" s="78">
        <v>370</v>
      </c>
      <c r="E43" s="77">
        <f t="shared" si="5"/>
        <v>25334.739999999998</v>
      </c>
      <c r="F43" s="119"/>
      <c r="G43" s="105">
        <v>39399</v>
      </c>
      <c r="H43" s="119" t="s">
        <v>120</v>
      </c>
      <c r="I43" s="106">
        <v>15</v>
      </c>
      <c r="J43" s="123" t="s">
        <v>108</v>
      </c>
      <c r="K43" s="123" t="s">
        <v>109</v>
      </c>
      <c r="L43" s="109">
        <f t="shared" si="1"/>
        <v>41</v>
      </c>
      <c r="M43" s="108">
        <f t="shared" si="2"/>
        <v>15</v>
      </c>
      <c r="N43" s="108">
        <f t="shared" si="4"/>
        <v>0</v>
      </c>
    </row>
    <row r="44" spans="1:14" s="76" customFormat="1" ht="15" customHeight="1">
      <c r="A44" s="74">
        <f t="shared" si="6"/>
        <v>41</v>
      </c>
      <c r="B44" s="75">
        <v>39406</v>
      </c>
      <c r="C44" s="76" t="s">
        <v>187</v>
      </c>
      <c r="D44" s="78">
        <v>-370</v>
      </c>
      <c r="E44" s="77">
        <f t="shared" si="5"/>
        <v>24964.739999999998</v>
      </c>
      <c r="F44" s="119" t="s">
        <v>79</v>
      </c>
      <c r="G44" s="105">
        <v>39401</v>
      </c>
      <c r="H44" s="119" t="s">
        <v>169</v>
      </c>
      <c r="I44" s="106">
        <v>15</v>
      </c>
      <c r="J44" s="123" t="s">
        <v>108</v>
      </c>
      <c r="K44" s="123" t="s">
        <v>109</v>
      </c>
      <c r="L44" s="109">
        <f t="shared" si="1"/>
        <v>42</v>
      </c>
      <c r="M44" s="108">
        <f t="shared" si="2"/>
        <v>15</v>
      </c>
      <c r="N44" s="108">
        <f t="shared" si="4"/>
        <v>0</v>
      </c>
    </row>
    <row r="45" spans="1:14" s="76" customFormat="1" ht="15" customHeight="1">
      <c r="A45" s="74">
        <f t="shared" si="6"/>
        <v>42</v>
      </c>
      <c r="B45" s="75">
        <v>39407</v>
      </c>
      <c r="C45" s="76" t="s">
        <v>70</v>
      </c>
      <c r="D45" s="78">
        <v>120</v>
      </c>
      <c r="E45" s="77">
        <f t="shared" si="5"/>
        <v>25084.739999999998</v>
      </c>
      <c r="F45" s="119"/>
      <c r="G45" s="105">
        <v>39401</v>
      </c>
      <c r="H45" s="119" t="s">
        <v>212</v>
      </c>
      <c r="I45" s="106">
        <v>15</v>
      </c>
      <c r="J45" s="123" t="s">
        <v>108</v>
      </c>
      <c r="K45" s="123" t="s">
        <v>109</v>
      </c>
      <c r="L45" s="109">
        <f t="shared" si="1"/>
        <v>43</v>
      </c>
      <c r="M45" s="108">
        <f t="shared" si="2"/>
        <v>15</v>
      </c>
      <c r="N45" s="108">
        <f t="shared" si="4"/>
        <v>0</v>
      </c>
    </row>
    <row r="46" spans="1:14" s="76" customFormat="1" ht="15" customHeight="1">
      <c r="A46" s="74">
        <f t="shared" si="6"/>
        <v>43</v>
      </c>
      <c r="B46" s="75">
        <v>39407</v>
      </c>
      <c r="C46" s="76" t="s">
        <v>92</v>
      </c>
      <c r="D46" s="78">
        <v>45</v>
      </c>
      <c r="E46" s="77">
        <f t="shared" si="5"/>
        <v>25129.739999999998</v>
      </c>
      <c r="F46" s="119"/>
      <c r="G46" s="105">
        <v>39401</v>
      </c>
      <c r="H46" s="119" t="s">
        <v>213</v>
      </c>
      <c r="I46" s="106">
        <v>15</v>
      </c>
      <c r="J46" s="123" t="s">
        <v>108</v>
      </c>
      <c r="K46" s="123" t="s">
        <v>109</v>
      </c>
      <c r="L46" s="109">
        <f t="shared" si="1"/>
        <v>44</v>
      </c>
      <c r="M46" s="108">
        <f t="shared" si="2"/>
        <v>15</v>
      </c>
      <c r="N46" s="108">
        <f t="shared" si="4"/>
        <v>0</v>
      </c>
    </row>
    <row r="47" spans="1:14" s="76" customFormat="1" ht="15" customHeight="1">
      <c r="A47" s="74">
        <f t="shared" si="6"/>
        <v>44</v>
      </c>
      <c r="B47" s="75">
        <v>39407</v>
      </c>
      <c r="C47" s="76" t="s">
        <v>95</v>
      </c>
      <c r="D47" s="78">
        <v>350</v>
      </c>
      <c r="E47" s="77">
        <f t="shared" si="5"/>
        <v>25479.739999999998</v>
      </c>
      <c r="F47" s="119"/>
      <c r="G47" s="105">
        <v>39401</v>
      </c>
      <c r="H47" s="119" t="s">
        <v>139</v>
      </c>
      <c r="I47" s="106">
        <v>15</v>
      </c>
      <c r="J47" s="123" t="s">
        <v>108</v>
      </c>
      <c r="K47" s="123" t="s">
        <v>109</v>
      </c>
      <c r="L47" s="109">
        <f t="shared" si="1"/>
        <v>45</v>
      </c>
      <c r="M47" s="108">
        <f t="shared" si="2"/>
        <v>15</v>
      </c>
      <c r="N47" s="108">
        <f t="shared" si="4"/>
        <v>0</v>
      </c>
    </row>
    <row r="48" spans="1:14" s="76" customFormat="1" ht="15" customHeight="1">
      <c r="A48" s="74">
        <f t="shared" si="6"/>
        <v>45</v>
      </c>
      <c r="B48" s="75">
        <v>39408</v>
      </c>
      <c r="C48" s="76" t="s">
        <v>92</v>
      </c>
      <c r="D48" s="78">
        <v>15</v>
      </c>
      <c r="E48" s="77">
        <f t="shared" si="5"/>
        <v>25494.739999999998</v>
      </c>
      <c r="F48" s="110" t="s">
        <v>79</v>
      </c>
      <c r="G48" s="105">
        <v>39401</v>
      </c>
      <c r="H48" s="119" t="s">
        <v>160</v>
      </c>
      <c r="I48" s="106">
        <v>15</v>
      </c>
      <c r="J48" s="123" t="s">
        <v>108</v>
      </c>
      <c r="K48" s="123" t="s">
        <v>109</v>
      </c>
      <c r="L48" s="109">
        <f t="shared" si="1"/>
        <v>46</v>
      </c>
      <c r="M48" s="108">
        <f t="shared" si="2"/>
        <v>15</v>
      </c>
      <c r="N48" s="108">
        <f t="shared" si="4"/>
        <v>0</v>
      </c>
    </row>
    <row r="49" spans="1:14" s="76" customFormat="1" ht="15" customHeight="1">
      <c r="A49" s="74">
        <f t="shared" si="6"/>
        <v>46</v>
      </c>
      <c r="B49" s="75">
        <v>39409</v>
      </c>
      <c r="C49" s="76" t="s">
        <v>92</v>
      </c>
      <c r="D49" s="78">
        <v>30</v>
      </c>
      <c r="E49" s="77">
        <f t="shared" si="5"/>
        <v>25524.739999999998</v>
      </c>
      <c r="F49" s="110"/>
      <c r="G49" s="105">
        <v>39401</v>
      </c>
      <c r="H49" s="119" t="s">
        <v>173</v>
      </c>
      <c r="I49" s="106">
        <v>15</v>
      </c>
      <c r="J49" s="123" t="s">
        <v>108</v>
      </c>
      <c r="K49" s="123" t="s">
        <v>109</v>
      </c>
      <c r="L49" s="109">
        <f t="shared" si="1"/>
        <v>47</v>
      </c>
      <c r="M49" s="108">
        <v>15</v>
      </c>
      <c r="N49" s="108"/>
    </row>
    <row r="50" spans="1:14" s="76" customFormat="1" ht="15" customHeight="1">
      <c r="A50" s="74">
        <f t="shared" si="6"/>
        <v>47</v>
      </c>
      <c r="B50" s="75">
        <v>39409</v>
      </c>
      <c r="C50" s="76" t="s">
        <v>95</v>
      </c>
      <c r="D50" s="78">
        <v>370</v>
      </c>
      <c r="E50" s="77">
        <f t="shared" si="5"/>
        <v>25894.739999999998</v>
      </c>
      <c r="F50" s="110" t="s">
        <v>79</v>
      </c>
      <c r="G50" s="105">
        <v>39405</v>
      </c>
      <c r="H50" s="119" t="s">
        <v>214</v>
      </c>
      <c r="I50" s="106">
        <v>15</v>
      </c>
      <c r="J50" s="123" t="s">
        <v>108</v>
      </c>
      <c r="K50" s="123" t="s">
        <v>109</v>
      </c>
      <c r="L50" s="109">
        <f t="shared" si="1"/>
        <v>48</v>
      </c>
      <c r="M50" s="108">
        <f t="shared" si="2"/>
        <v>15</v>
      </c>
      <c r="N50" s="108">
        <f t="shared" si="4"/>
        <v>0</v>
      </c>
    </row>
    <row r="51" spans="1:14" s="76" customFormat="1" ht="15" customHeight="1">
      <c r="A51" s="74">
        <f t="shared" si="6"/>
        <v>48</v>
      </c>
      <c r="B51" s="75">
        <v>39409</v>
      </c>
      <c r="C51" s="76" t="s">
        <v>80</v>
      </c>
      <c r="D51" s="78">
        <v>-305</v>
      </c>
      <c r="E51" s="77">
        <f t="shared" si="5"/>
        <v>25589.739999999998</v>
      </c>
      <c r="F51" s="110"/>
      <c r="G51" s="105">
        <v>39405</v>
      </c>
      <c r="H51" s="119" t="s">
        <v>122</v>
      </c>
      <c r="I51" s="106">
        <v>15</v>
      </c>
      <c r="J51" s="123" t="s">
        <v>108</v>
      </c>
      <c r="K51" s="123" t="s">
        <v>109</v>
      </c>
      <c r="L51" s="109">
        <f t="shared" si="1"/>
        <v>49</v>
      </c>
      <c r="M51" s="108">
        <f t="shared" si="2"/>
        <v>15</v>
      </c>
      <c r="N51" s="108">
        <f t="shared" si="4"/>
        <v>0</v>
      </c>
    </row>
    <row r="52" spans="1:14" s="76" customFormat="1" ht="15" customHeight="1">
      <c r="A52" s="74">
        <f t="shared" si="6"/>
        <v>49</v>
      </c>
      <c r="B52" s="75">
        <v>39409</v>
      </c>
      <c r="C52" s="76" t="s">
        <v>78</v>
      </c>
      <c r="D52" s="78">
        <v>-0.5</v>
      </c>
      <c r="E52" s="77">
        <f t="shared" si="5"/>
        <v>25589.239999999998</v>
      </c>
      <c r="F52" s="110" t="s">
        <v>79</v>
      </c>
      <c r="G52" s="105">
        <v>39405</v>
      </c>
      <c r="H52" s="119" t="s">
        <v>152</v>
      </c>
      <c r="I52" s="106">
        <v>15</v>
      </c>
      <c r="J52" s="123" t="s">
        <v>108</v>
      </c>
      <c r="K52" s="123" t="s">
        <v>109</v>
      </c>
      <c r="L52" s="109">
        <f t="shared" si="1"/>
        <v>50</v>
      </c>
      <c r="M52" s="108">
        <f t="shared" si="2"/>
        <v>15</v>
      </c>
      <c r="N52" s="108">
        <f t="shared" si="4"/>
        <v>0</v>
      </c>
    </row>
    <row r="53" spans="1:14" s="76" customFormat="1" ht="15" customHeight="1">
      <c r="A53" s="74">
        <f t="shared" si="6"/>
        <v>50</v>
      </c>
      <c r="B53" s="75">
        <v>39411</v>
      </c>
      <c r="C53" s="76" t="s">
        <v>188</v>
      </c>
      <c r="D53" s="78">
        <v>-560</v>
      </c>
      <c r="E53" s="77">
        <f t="shared" si="5"/>
        <v>25029.239999999998</v>
      </c>
      <c r="F53" s="119"/>
      <c r="G53" s="105">
        <v>39407</v>
      </c>
      <c r="H53" s="119" t="s">
        <v>146</v>
      </c>
      <c r="I53" s="106">
        <v>15</v>
      </c>
      <c r="J53" s="123" t="s">
        <v>108</v>
      </c>
      <c r="K53" s="123" t="s">
        <v>109</v>
      </c>
      <c r="L53" s="109">
        <f t="shared" si="1"/>
        <v>51</v>
      </c>
      <c r="M53" s="108">
        <f t="shared" si="2"/>
        <v>15</v>
      </c>
      <c r="N53" s="108">
        <f t="shared" si="4"/>
        <v>0</v>
      </c>
    </row>
    <row r="54" spans="1:14" s="76" customFormat="1" ht="15" customHeight="1">
      <c r="A54" s="74">
        <f t="shared" si="6"/>
        <v>51</v>
      </c>
      <c r="B54" s="75">
        <v>39411</v>
      </c>
      <c r="C54" s="76" t="s">
        <v>78</v>
      </c>
      <c r="D54" s="78">
        <v>-0.5</v>
      </c>
      <c r="E54" s="77">
        <f t="shared" si="5"/>
        <v>25028.739999999998</v>
      </c>
      <c r="F54" s="119" t="s">
        <v>79</v>
      </c>
      <c r="G54" s="105">
        <v>39407</v>
      </c>
      <c r="H54" s="119" t="s">
        <v>215</v>
      </c>
      <c r="I54" s="106">
        <v>15</v>
      </c>
      <c r="J54" s="123" t="s">
        <v>108</v>
      </c>
      <c r="K54" s="123" t="s">
        <v>109</v>
      </c>
      <c r="L54" s="109">
        <f t="shared" si="1"/>
        <v>52</v>
      </c>
      <c r="M54" s="108">
        <f t="shared" si="2"/>
        <v>15</v>
      </c>
      <c r="N54" s="108">
        <f t="shared" si="4"/>
        <v>0</v>
      </c>
    </row>
    <row r="55" spans="1:14" s="76" customFormat="1" ht="15" customHeight="1">
      <c r="A55" s="74">
        <f t="shared" si="6"/>
        <v>52</v>
      </c>
      <c r="B55" s="75">
        <v>39388</v>
      </c>
      <c r="C55" s="76" t="s">
        <v>86</v>
      </c>
      <c r="D55" s="78">
        <v>-2</v>
      </c>
      <c r="E55" s="77">
        <f t="shared" si="5"/>
        <v>25026.739999999998</v>
      </c>
      <c r="F55" s="75"/>
      <c r="G55" s="105">
        <v>39407</v>
      </c>
      <c r="H55" s="119" t="s">
        <v>216</v>
      </c>
      <c r="I55" s="106">
        <v>15</v>
      </c>
      <c r="J55" s="123" t="s">
        <v>108</v>
      </c>
      <c r="K55" s="123" t="s">
        <v>109</v>
      </c>
      <c r="L55" s="109">
        <f t="shared" si="1"/>
        <v>53</v>
      </c>
      <c r="M55" s="108">
        <f t="shared" si="2"/>
        <v>15</v>
      </c>
      <c r="N55" s="108">
        <f t="shared" si="4"/>
        <v>0</v>
      </c>
    </row>
    <row r="56" spans="1:14" s="76" customFormat="1" ht="15" customHeight="1">
      <c r="A56" s="74">
        <f t="shared" si="6"/>
        <v>53</v>
      </c>
      <c r="B56" s="75">
        <v>39412</v>
      </c>
      <c r="C56" s="76" t="s">
        <v>70</v>
      </c>
      <c r="D56" s="78">
        <v>120</v>
      </c>
      <c r="E56" s="77">
        <f t="shared" si="5"/>
        <v>25146.739999999998</v>
      </c>
      <c r="F56" s="75"/>
      <c r="G56" s="105">
        <v>39408</v>
      </c>
      <c r="H56" s="119" t="s">
        <v>217</v>
      </c>
      <c r="I56" s="106">
        <v>15</v>
      </c>
      <c r="J56" s="123" t="s">
        <v>108</v>
      </c>
      <c r="K56" s="123" t="s">
        <v>109</v>
      </c>
      <c r="L56" s="109">
        <f t="shared" si="1"/>
        <v>54</v>
      </c>
      <c r="M56" s="108">
        <f t="shared" si="2"/>
        <v>15</v>
      </c>
      <c r="N56" s="108">
        <f t="shared" si="4"/>
        <v>0</v>
      </c>
    </row>
    <row r="57" spans="1:14" s="76" customFormat="1" ht="15" customHeight="1">
      <c r="A57" s="74">
        <f t="shared" si="6"/>
        <v>54</v>
      </c>
      <c r="B57" s="75">
        <v>39412</v>
      </c>
      <c r="C57" s="76" t="s">
        <v>92</v>
      </c>
      <c r="D57" s="78">
        <v>90</v>
      </c>
      <c r="E57" s="77">
        <f t="shared" si="5"/>
        <v>25236.739999999998</v>
      </c>
      <c r="F57" s="119"/>
      <c r="G57" s="105">
        <v>39409</v>
      </c>
      <c r="H57" s="119" t="s">
        <v>218</v>
      </c>
      <c r="I57" s="106">
        <v>15</v>
      </c>
      <c r="J57" s="123" t="s">
        <v>108</v>
      </c>
      <c r="K57" s="123" t="s">
        <v>109</v>
      </c>
      <c r="L57" s="109">
        <f t="shared" si="1"/>
        <v>55</v>
      </c>
      <c r="M57" s="108">
        <f t="shared" si="2"/>
        <v>15</v>
      </c>
      <c r="N57" s="108">
        <f t="shared" si="4"/>
        <v>0</v>
      </c>
    </row>
    <row r="58" spans="1:14" s="76" customFormat="1" ht="15" customHeight="1">
      <c r="A58" s="74">
        <f t="shared" si="6"/>
        <v>55</v>
      </c>
      <c r="B58" s="75">
        <v>39412</v>
      </c>
      <c r="C58" s="76" t="s">
        <v>95</v>
      </c>
      <c r="D58" s="78">
        <v>370</v>
      </c>
      <c r="E58" s="77">
        <f t="shared" si="5"/>
        <v>25606.739999999998</v>
      </c>
      <c r="F58" s="119"/>
      <c r="G58" s="105">
        <v>39409</v>
      </c>
      <c r="H58" s="119" t="s">
        <v>219</v>
      </c>
      <c r="I58" s="106">
        <v>15</v>
      </c>
      <c r="J58" s="123" t="s">
        <v>108</v>
      </c>
      <c r="K58" s="123" t="s">
        <v>109</v>
      </c>
      <c r="L58" s="109">
        <f t="shared" si="1"/>
        <v>56</v>
      </c>
      <c r="M58" s="108">
        <f t="shared" si="2"/>
        <v>15</v>
      </c>
      <c r="N58" s="108">
        <f t="shared" si="4"/>
        <v>0</v>
      </c>
    </row>
    <row r="59" spans="1:14" s="76" customFormat="1" ht="15" customHeight="1">
      <c r="A59" s="74">
        <f t="shared" si="6"/>
        <v>56</v>
      </c>
      <c r="B59" s="75">
        <v>39412</v>
      </c>
      <c r="C59" s="76" t="s">
        <v>189</v>
      </c>
      <c r="D59" s="78">
        <v>-300</v>
      </c>
      <c r="E59" s="77">
        <f t="shared" si="5"/>
        <v>25306.739999999998</v>
      </c>
      <c r="F59" s="119"/>
      <c r="G59" s="105">
        <v>39410</v>
      </c>
      <c r="H59" s="119" t="s">
        <v>220</v>
      </c>
      <c r="I59" s="106">
        <v>15</v>
      </c>
      <c r="J59" s="123" t="s">
        <v>108</v>
      </c>
      <c r="K59" s="123" t="s">
        <v>109</v>
      </c>
      <c r="L59" s="109">
        <f t="shared" si="1"/>
        <v>57</v>
      </c>
      <c r="M59" s="108">
        <f t="shared" si="2"/>
        <v>15</v>
      </c>
      <c r="N59" s="108">
        <f t="shared" si="4"/>
        <v>0</v>
      </c>
    </row>
    <row r="60" spans="1:14" s="76" customFormat="1" ht="15" customHeight="1">
      <c r="A60" s="74">
        <f t="shared" si="6"/>
        <v>57</v>
      </c>
      <c r="B60" s="75">
        <v>39412</v>
      </c>
      <c r="C60" s="76" t="s">
        <v>78</v>
      </c>
      <c r="D60" s="78">
        <v>-0.5</v>
      </c>
      <c r="E60" s="77">
        <f t="shared" si="5"/>
        <v>25306.239999999998</v>
      </c>
      <c r="F60" s="119" t="s">
        <v>79</v>
      </c>
      <c r="G60" s="105">
        <v>39410</v>
      </c>
      <c r="H60" s="119" t="s">
        <v>221</v>
      </c>
      <c r="I60" s="106">
        <v>15</v>
      </c>
      <c r="J60" s="123" t="s">
        <v>108</v>
      </c>
      <c r="K60" s="123" t="s">
        <v>109</v>
      </c>
      <c r="L60" s="109">
        <f t="shared" si="1"/>
        <v>58</v>
      </c>
      <c r="M60" s="108">
        <f t="shared" si="2"/>
        <v>15</v>
      </c>
      <c r="N60" s="108">
        <f t="shared" si="4"/>
        <v>0</v>
      </c>
    </row>
    <row r="61" spans="1:14" s="76" customFormat="1" ht="15" customHeight="1">
      <c r="A61" s="74">
        <f t="shared" si="6"/>
        <v>58</v>
      </c>
      <c r="B61" s="75">
        <v>39413</v>
      </c>
      <c r="C61" s="76" t="s">
        <v>70</v>
      </c>
      <c r="D61" s="78">
        <v>120</v>
      </c>
      <c r="E61" s="77">
        <f t="shared" si="5"/>
        <v>25426.239999999998</v>
      </c>
      <c r="F61" s="119" t="s">
        <v>79</v>
      </c>
      <c r="G61" s="105">
        <v>39410</v>
      </c>
      <c r="H61" s="119" t="s">
        <v>222</v>
      </c>
      <c r="I61" s="106">
        <v>15</v>
      </c>
      <c r="J61" s="123" t="s">
        <v>108</v>
      </c>
      <c r="K61" s="123" t="s">
        <v>109</v>
      </c>
      <c r="L61" s="109">
        <f t="shared" si="1"/>
        <v>59</v>
      </c>
      <c r="M61" s="108">
        <f t="shared" si="2"/>
        <v>15</v>
      </c>
      <c r="N61" s="108">
        <f t="shared" si="4"/>
        <v>0</v>
      </c>
    </row>
    <row r="62" spans="1:14" s="76" customFormat="1" ht="15" customHeight="1">
      <c r="A62" s="74">
        <f t="shared" si="6"/>
        <v>59</v>
      </c>
      <c r="B62" s="75">
        <v>39414</v>
      </c>
      <c r="C62" s="76" t="s">
        <v>92</v>
      </c>
      <c r="D62" s="78">
        <v>15</v>
      </c>
      <c r="E62" s="77">
        <f t="shared" si="5"/>
        <v>25441.239999999998</v>
      </c>
      <c r="F62" s="119" t="s">
        <v>79</v>
      </c>
      <c r="G62" s="105">
        <v>39410</v>
      </c>
      <c r="H62" s="119" t="s">
        <v>223</v>
      </c>
      <c r="I62" s="106">
        <v>15</v>
      </c>
      <c r="J62" s="123" t="s">
        <v>108</v>
      </c>
      <c r="K62" s="123" t="s">
        <v>109</v>
      </c>
      <c r="L62" s="109">
        <f t="shared" si="1"/>
        <v>60</v>
      </c>
      <c r="M62" s="108">
        <f t="shared" si="2"/>
        <v>15</v>
      </c>
      <c r="N62" s="108">
        <f t="shared" si="4"/>
        <v>0</v>
      </c>
    </row>
    <row r="63" spans="1:14" s="76" customFormat="1" ht="15" customHeight="1">
      <c r="A63" s="74">
        <f t="shared" si="6"/>
        <v>60</v>
      </c>
      <c r="B63" s="75">
        <v>39416</v>
      </c>
      <c r="C63" s="76" t="s">
        <v>58</v>
      </c>
      <c r="D63" s="78">
        <v>0.11</v>
      </c>
      <c r="E63" s="77">
        <f t="shared" si="5"/>
        <v>25441.35</v>
      </c>
      <c r="F63" s="119" t="s">
        <v>79</v>
      </c>
      <c r="G63" s="105">
        <v>39410</v>
      </c>
      <c r="H63" s="119" t="s">
        <v>224</v>
      </c>
      <c r="I63" s="106">
        <v>15</v>
      </c>
      <c r="J63" s="123" t="s">
        <v>108</v>
      </c>
      <c r="K63" s="123" t="s">
        <v>109</v>
      </c>
      <c r="L63" s="109">
        <f t="shared" si="1"/>
        <v>61</v>
      </c>
      <c r="M63" s="108">
        <f t="shared" si="2"/>
        <v>15</v>
      </c>
      <c r="N63" s="108">
        <f t="shared" si="4"/>
        <v>0</v>
      </c>
    </row>
    <row r="64" spans="1:14" s="76" customFormat="1" ht="15" customHeight="1">
      <c r="A64" s="79"/>
      <c r="B64" s="80"/>
      <c r="C64" s="79"/>
      <c r="D64" s="81" t="s">
        <v>54</v>
      </c>
      <c r="E64" s="82">
        <f>E63</f>
        <v>25441.35</v>
      </c>
      <c r="G64" s="105">
        <v>39410</v>
      </c>
      <c r="H64" s="119" t="s">
        <v>225</v>
      </c>
      <c r="I64" s="106">
        <v>15</v>
      </c>
      <c r="J64" s="123" t="s">
        <v>108</v>
      </c>
      <c r="K64" s="123" t="s">
        <v>109</v>
      </c>
      <c r="L64" s="109">
        <f t="shared" si="1"/>
        <v>62</v>
      </c>
      <c r="M64" s="108">
        <f t="shared" si="2"/>
        <v>15</v>
      </c>
      <c r="N64" s="108">
        <f t="shared" si="4"/>
        <v>0</v>
      </c>
    </row>
    <row r="65" spans="2:14" ht="15" customHeight="1">
      <c r="B65" s="84"/>
      <c r="D65" s="85"/>
      <c r="G65" s="105">
        <v>39410</v>
      </c>
      <c r="H65" s="119" t="s">
        <v>226</v>
      </c>
      <c r="I65" s="106">
        <v>15</v>
      </c>
      <c r="J65" s="123" t="s">
        <v>108</v>
      </c>
      <c r="K65" s="123" t="s">
        <v>109</v>
      </c>
      <c r="L65" s="109">
        <f t="shared" si="1"/>
        <v>63</v>
      </c>
      <c r="M65" s="108">
        <f t="shared" si="2"/>
        <v>15</v>
      </c>
      <c r="N65" s="108">
        <f t="shared" si="4"/>
        <v>0</v>
      </c>
    </row>
    <row r="66" spans="1:14" ht="15" customHeight="1">
      <c r="A66" s="140" t="s">
        <v>35</v>
      </c>
      <c r="B66" s="140"/>
      <c r="C66" s="70" t="s">
        <v>184</v>
      </c>
      <c r="D66" s="86"/>
      <c r="E66" s="87"/>
      <c r="G66" s="105">
        <v>39412</v>
      </c>
      <c r="H66" s="119" t="s">
        <v>177</v>
      </c>
      <c r="I66" s="106">
        <v>15</v>
      </c>
      <c r="J66" s="123" t="s">
        <v>108</v>
      </c>
      <c r="K66" s="123" t="s">
        <v>109</v>
      </c>
      <c r="L66" s="109">
        <f t="shared" si="1"/>
        <v>64</v>
      </c>
      <c r="M66" s="108">
        <v>15</v>
      </c>
      <c r="N66" s="108">
        <f t="shared" si="4"/>
        <v>0</v>
      </c>
    </row>
    <row r="67" spans="2:14" ht="15" customHeight="1">
      <c r="B67" s="75">
        <v>39386</v>
      </c>
      <c r="C67" s="76" t="s">
        <v>43</v>
      </c>
      <c r="D67" s="88"/>
      <c r="E67" s="89">
        <v>1564.69</v>
      </c>
      <c r="F67" s="71">
        <v>1680.81</v>
      </c>
      <c r="G67" s="105">
        <v>39412</v>
      </c>
      <c r="H67" s="119" t="s">
        <v>227</v>
      </c>
      <c r="I67" s="106">
        <v>15</v>
      </c>
      <c r="J67" s="123" t="s">
        <v>108</v>
      </c>
      <c r="K67" s="123" t="s">
        <v>109</v>
      </c>
      <c r="L67" s="109">
        <f t="shared" si="1"/>
        <v>65</v>
      </c>
      <c r="M67" s="108">
        <v>15</v>
      </c>
      <c r="N67" s="108">
        <f t="shared" si="4"/>
        <v>0</v>
      </c>
    </row>
    <row r="68" spans="1:14" ht="15" customHeight="1">
      <c r="A68" s="83">
        <v>1</v>
      </c>
      <c r="B68" s="75">
        <v>39391</v>
      </c>
      <c r="C68" s="119" t="s">
        <v>190</v>
      </c>
      <c r="D68" s="85">
        <v>15</v>
      </c>
      <c r="E68" s="120">
        <f aca="true" t="shared" si="7" ref="E68:E78">E67+D68</f>
        <v>1579.69</v>
      </c>
      <c r="G68" s="105">
        <v>39412</v>
      </c>
      <c r="H68" s="119" t="s">
        <v>228</v>
      </c>
      <c r="I68" s="106">
        <v>15</v>
      </c>
      <c r="J68" s="123" t="s">
        <v>108</v>
      </c>
      <c r="K68" s="123" t="s">
        <v>109</v>
      </c>
      <c r="L68" s="109">
        <f t="shared" si="1"/>
        <v>66</v>
      </c>
      <c r="M68" s="108">
        <f>IF(I68=15,I68,0)</f>
        <v>15</v>
      </c>
      <c r="N68" s="108">
        <f t="shared" si="4"/>
        <v>0</v>
      </c>
    </row>
    <row r="69" spans="1:14" ht="15" customHeight="1">
      <c r="A69" s="83">
        <v>2</v>
      </c>
      <c r="B69" s="75">
        <v>39391</v>
      </c>
      <c r="C69" s="76" t="s">
        <v>191</v>
      </c>
      <c r="D69" s="85">
        <v>-13.5</v>
      </c>
      <c r="E69" s="120">
        <f t="shared" si="7"/>
        <v>1566.19</v>
      </c>
      <c r="G69" s="105">
        <v>39412</v>
      </c>
      <c r="H69" s="119" t="s">
        <v>229</v>
      </c>
      <c r="I69" s="124">
        <v>45</v>
      </c>
      <c r="J69" s="122"/>
      <c r="K69" s="123" t="s">
        <v>109</v>
      </c>
      <c r="L69" s="109">
        <f t="shared" si="1"/>
        <v>67</v>
      </c>
      <c r="M69" s="108">
        <f>IF(I69=15,I69,0)</f>
        <v>0</v>
      </c>
      <c r="N69" s="108">
        <f t="shared" si="4"/>
        <v>45</v>
      </c>
    </row>
    <row r="70" spans="1:14" ht="15" customHeight="1">
      <c r="A70" s="83">
        <v>3</v>
      </c>
      <c r="B70" s="75">
        <v>39392</v>
      </c>
      <c r="C70" s="119" t="s">
        <v>192</v>
      </c>
      <c r="D70" s="85">
        <v>15</v>
      </c>
      <c r="E70" s="120">
        <f t="shared" si="7"/>
        <v>1581.19</v>
      </c>
      <c r="G70" s="105">
        <v>39414</v>
      </c>
      <c r="H70" s="119" t="s">
        <v>161</v>
      </c>
      <c r="I70" s="106">
        <v>15</v>
      </c>
      <c r="J70" s="123" t="s">
        <v>108</v>
      </c>
      <c r="K70" s="123" t="s">
        <v>109</v>
      </c>
      <c r="L70" s="109">
        <f t="shared" si="1"/>
        <v>68</v>
      </c>
      <c r="M70" s="111">
        <f>SUM(M3:M69)</f>
        <v>960</v>
      </c>
      <c r="N70" s="111">
        <f>SUM(N3:N69)</f>
        <v>135</v>
      </c>
    </row>
    <row r="71" spans="1:14" ht="13.5">
      <c r="A71" s="83">
        <v>4</v>
      </c>
      <c r="B71" s="75">
        <v>39410</v>
      </c>
      <c r="C71" s="76" t="s">
        <v>193</v>
      </c>
      <c r="D71" s="102">
        <v>-5.38</v>
      </c>
      <c r="E71" s="120">
        <f t="shared" si="7"/>
        <v>1575.81</v>
      </c>
      <c r="F71" s="101"/>
      <c r="G71" s="105"/>
      <c r="H71" s="119" t="s">
        <v>183</v>
      </c>
      <c r="I71" s="106"/>
      <c r="J71" s="123"/>
      <c r="K71" s="123"/>
      <c r="L71" s="109"/>
      <c r="M71" s="110"/>
      <c r="N71" s="67"/>
    </row>
    <row r="72" spans="1:14" ht="13.5">
      <c r="A72" s="83">
        <v>5</v>
      </c>
      <c r="B72" s="75">
        <v>39410</v>
      </c>
      <c r="C72" s="119" t="s">
        <v>194</v>
      </c>
      <c r="D72" s="102">
        <v>15</v>
      </c>
      <c r="E72" s="120">
        <f t="shared" si="7"/>
        <v>1590.81</v>
      </c>
      <c r="F72" s="101"/>
      <c r="G72" s="105"/>
      <c r="H72" s="119" t="s">
        <v>183</v>
      </c>
      <c r="I72" s="106"/>
      <c r="J72" s="123"/>
      <c r="K72" s="123"/>
      <c r="L72" s="109"/>
      <c r="M72" s="67">
        <v>56</v>
      </c>
      <c r="N72" s="67">
        <v>9</v>
      </c>
    </row>
    <row r="73" spans="1:14" ht="13.5">
      <c r="A73" s="83">
        <v>6</v>
      </c>
      <c r="B73" s="75">
        <v>39410</v>
      </c>
      <c r="C73" s="119" t="s">
        <v>195</v>
      </c>
      <c r="D73" s="102">
        <v>15</v>
      </c>
      <c r="E73" s="120">
        <f t="shared" si="7"/>
        <v>1605.81</v>
      </c>
      <c r="F73" s="101"/>
      <c r="G73" s="105"/>
      <c r="H73" s="119" t="s">
        <v>183</v>
      </c>
      <c r="I73" s="106"/>
      <c r="J73" s="123"/>
      <c r="K73" s="123"/>
      <c r="L73" s="108"/>
      <c r="M73" s="67">
        <v>15</v>
      </c>
      <c r="N73" s="67">
        <v>45</v>
      </c>
    </row>
    <row r="74" spans="1:14" ht="13.5">
      <c r="A74" s="83">
        <v>7</v>
      </c>
      <c r="B74" s="75">
        <v>39410</v>
      </c>
      <c r="C74" s="119" t="s">
        <v>196</v>
      </c>
      <c r="D74" s="102">
        <v>15</v>
      </c>
      <c r="E74" s="120">
        <f t="shared" si="7"/>
        <v>1620.81</v>
      </c>
      <c r="F74" s="101"/>
      <c r="G74" s="105"/>
      <c r="H74" s="119" t="s">
        <v>183</v>
      </c>
      <c r="I74" s="106">
        <f>SUM(I3:I70)</f>
        <v>1110</v>
      </c>
      <c r="J74" s="123"/>
      <c r="K74" s="124"/>
      <c r="L74" s="108"/>
      <c r="M74" s="67">
        <f>M72*M73</f>
        <v>840</v>
      </c>
      <c r="N74" s="67">
        <f>N72*N73</f>
        <v>405</v>
      </c>
    </row>
    <row r="75" spans="1:14" ht="13.5">
      <c r="A75" s="83">
        <v>8</v>
      </c>
      <c r="B75" s="75">
        <v>39410</v>
      </c>
      <c r="C75" s="119" t="s">
        <v>197</v>
      </c>
      <c r="D75" s="102">
        <v>15</v>
      </c>
      <c r="E75" s="120">
        <f t="shared" si="7"/>
        <v>1635.81</v>
      </c>
      <c r="F75" s="101"/>
      <c r="G75" s="105"/>
      <c r="H75" s="119" t="s">
        <v>183</v>
      </c>
      <c r="I75" s="106"/>
      <c r="J75" s="123"/>
      <c r="K75" s="124"/>
      <c r="L75" s="108"/>
      <c r="M75" s="119"/>
      <c r="N75" s="67"/>
    </row>
    <row r="76" spans="1:14" ht="13.5">
      <c r="A76" s="83">
        <v>9</v>
      </c>
      <c r="B76" s="75">
        <v>39410</v>
      </c>
      <c r="C76" s="119" t="s">
        <v>198</v>
      </c>
      <c r="D76" s="102">
        <v>15</v>
      </c>
      <c r="E76" s="120">
        <f t="shared" si="7"/>
        <v>1650.81</v>
      </c>
      <c r="F76" s="101"/>
      <c r="G76" s="105"/>
      <c r="H76" s="119" t="s">
        <v>183</v>
      </c>
      <c r="I76" s="106"/>
      <c r="J76" s="123"/>
      <c r="K76" s="124"/>
      <c r="L76" s="108"/>
      <c r="M76" s="110"/>
      <c r="N76" s="67"/>
    </row>
    <row r="77" spans="1:14" ht="13.5">
      <c r="A77" s="83">
        <v>10</v>
      </c>
      <c r="B77" s="75">
        <v>39410</v>
      </c>
      <c r="C77" s="119" t="s">
        <v>199</v>
      </c>
      <c r="D77" s="102">
        <v>15</v>
      </c>
      <c r="E77" s="120">
        <f t="shared" si="7"/>
        <v>1665.81</v>
      </c>
      <c r="F77" s="101"/>
      <c r="G77" s="105"/>
      <c r="H77" s="125" t="s">
        <v>230</v>
      </c>
      <c r="I77" s="106"/>
      <c r="J77" s="107"/>
      <c r="K77" s="67"/>
      <c r="L77" s="108"/>
      <c r="M77" s="110"/>
      <c r="N77" s="67"/>
    </row>
    <row r="78" spans="1:14" ht="13.5">
      <c r="A78" s="83">
        <v>11</v>
      </c>
      <c r="B78" s="75">
        <v>39410</v>
      </c>
      <c r="C78" s="119" t="s">
        <v>200</v>
      </c>
      <c r="D78" s="102">
        <v>15</v>
      </c>
      <c r="E78" s="120">
        <f t="shared" si="7"/>
        <v>1680.81</v>
      </c>
      <c r="F78" s="101"/>
      <c r="G78" s="103" t="s">
        <v>99</v>
      </c>
      <c r="H78" s="103" t="s">
        <v>100</v>
      </c>
      <c r="I78" s="103" t="s">
        <v>12</v>
      </c>
      <c r="J78" s="103" t="s">
        <v>103</v>
      </c>
      <c r="K78" s="103"/>
      <c r="L78" s="67"/>
      <c r="M78" s="110"/>
      <c r="N78" s="67"/>
    </row>
    <row r="79" spans="1:14" ht="13.5">
      <c r="A79" s="121" t="s">
        <v>201</v>
      </c>
      <c r="B79" s="80"/>
      <c r="C79" s="90"/>
      <c r="D79" s="81" t="s">
        <v>54</v>
      </c>
      <c r="E79" s="91">
        <f>E78</f>
        <v>1680.81</v>
      </c>
      <c r="G79" s="105">
        <v>39385</v>
      </c>
      <c r="H79" s="110" t="s">
        <v>137</v>
      </c>
      <c r="I79" s="106">
        <v>370</v>
      </c>
      <c r="J79" s="108">
        <v>1</v>
      </c>
      <c r="K79" s="67"/>
      <c r="L79" s="67"/>
      <c r="M79" s="119"/>
      <c r="N79" s="67"/>
    </row>
    <row r="80" spans="2:14" ht="13.5">
      <c r="B80" s="92"/>
      <c r="C80" s="83"/>
      <c r="D80" s="93"/>
      <c r="E80" s="67"/>
      <c r="G80" s="105">
        <v>39386</v>
      </c>
      <c r="H80" s="110" t="s">
        <v>203</v>
      </c>
      <c r="I80" s="106">
        <v>370</v>
      </c>
      <c r="J80" s="109">
        <f aca="true" t="shared" si="8" ref="J80:J130">J79+1</f>
        <v>2</v>
      </c>
      <c r="K80" s="67"/>
      <c r="L80" s="67"/>
      <c r="M80" s="67"/>
      <c r="N80" s="67"/>
    </row>
    <row r="81" spans="1:14" ht="13.5" customHeight="1">
      <c r="A81" s="118" t="s">
        <v>81</v>
      </c>
      <c r="B81" s="118"/>
      <c r="C81" s="118"/>
      <c r="D81" s="118"/>
      <c r="E81" s="118"/>
      <c r="G81" s="105">
        <v>39386</v>
      </c>
      <c r="H81" s="110" t="s">
        <v>150</v>
      </c>
      <c r="I81" s="106">
        <v>370</v>
      </c>
      <c r="J81" s="109">
        <f t="shared" si="8"/>
        <v>3</v>
      </c>
      <c r="K81" s="67"/>
      <c r="L81" s="67"/>
      <c r="M81" s="67"/>
      <c r="N81" s="67"/>
    </row>
    <row r="82" spans="1:14" ht="13.5">
      <c r="A82" s="94"/>
      <c r="B82" s="80"/>
      <c r="C82" s="95" t="s">
        <v>64</v>
      </c>
      <c r="D82" s="81"/>
      <c r="E82" s="82">
        <f>E64</f>
        <v>25441.35</v>
      </c>
      <c r="G82" s="105">
        <v>39388</v>
      </c>
      <c r="H82" s="110" t="s">
        <v>204</v>
      </c>
      <c r="I82" s="106">
        <v>370</v>
      </c>
      <c r="J82" s="109">
        <f t="shared" si="8"/>
        <v>4</v>
      </c>
      <c r="K82" s="67"/>
      <c r="L82" s="67"/>
      <c r="M82" s="67"/>
      <c r="N82" s="67"/>
    </row>
    <row r="83" spans="1:14" ht="13.5">
      <c r="A83" s="94"/>
      <c r="B83" s="92"/>
      <c r="C83" s="96" t="s">
        <v>65</v>
      </c>
      <c r="D83" s="93"/>
      <c r="E83" s="91">
        <f>E79</f>
        <v>1680.81</v>
      </c>
      <c r="G83" s="105">
        <v>39388</v>
      </c>
      <c r="H83" s="110" t="s">
        <v>231</v>
      </c>
      <c r="I83" s="106">
        <v>350</v>
      </c>
      <c r="J83" s="109">
        <f t="shared" si="8"/>
        <v>5</v>
      </c>
      <c r="K83" s="67"/>
      <c r="L83" s="67"/>
      <c r="M83" s="67"/>
      <c r="N83" s="67"/>
    </row>
    <row r="84" spans="1:14" ht="13.5">
      <c r="A84" s="97"/>
      <c r="B84" s="80"/>
      <c r="C84" s="95"/>
      <c r="D84" s="81" t="s">
        <v>54</v>
      </c>
      <c r="E84" s="98">
        <f>SUM(E82:E83)</f>
        <v>27122.16</v>
      </c>
      <c r="G84" s="105">
        <v>39388</v>
      </c>
      <c r="H84" s="110" t="s">
        <v>162</v>
      </c>
      <c r="I84" s="106">
        <v>370</v>
      </c>
      <c r="J84" s="109">
        <f t="shared" si="8"/>
        <v>6</v>
      </c>
      <c r="K84" s="67"/>
      <c r="L84" s="67"/>
      <c r="M84" s="67"/>
      <c r="N84" s="67"/>
    </row>
    <row r="85" spans="7:14" ht="13.5">
      <c r="G85" s="105">
        <v>39391</v>
      </c>
      <c r="H85" s="110" t="s">
        <v>119</v>
      </c>
      <c r="I85" s="106">
        <v>370</v>
      </c>
      <c r="J85" s="109">
        <f t="shared" si="8"/>
        <v>7</v>
      </c>
      <c r="K85" s="67"/>
      <c r="L85" s="108"/>
      <c r="M85" s="67"/>
      <c r="N85" s="67"/>
    </row>
    <row r="86" spans="7:14" ht="13.5">
      <c r="G86" s="105">
        <v>39391</v>
      </c>
      <c r="H86" s="110" t="s">
        <v>126</v>
      </c>
      <c r="I86" s="106">
        <v>370</v>
      </c>
      <c r="J86" s="109">
        <f t="shared" si="8"/>
        <v>8</v>
      </c>
      <c r="K86" s="67"/>
      <c r="L86" s="108"/>
      <c r="M86" s="67"/>
      <c r="N86" s="67"/>
    </row>
    <row r="87" spans="7:14" ht="13.5">
      <c r="G87" s="105">
        <v>39391</v>
      </c>
      <c r="H87" s="110" t="s">
        <v>159</v>
      </c>
      <c r="I87" s="106">
        <v>590</v>
      </c>
      <c r="J87" s="109">
        <f t="shared" si="8"/>
        <v>9</v>
      </c>
      <c r="K87" s="67"/>
      <c r="L87" s="108"/>
      <c r="M87" s="67"/>
      <c r="N87" s="67"/>
    </row>
    <row r="88" spans="7:14" ht="13.5">
      <c r="G88" s="105">
        <v>39391</v>
      </c>
      <c r="H88" s="110" t="s">
        <v>232</v>
      </c>
      <c r="I88" s="106">
        <v>370</v>
      </c>
      <c r="J88" s="109">
        <f t="shared" si="8"/>
        <v>10</v>
      </c>
      <c r="K88" s="67"/>
      <c r="L88" s="108"/>
      <c r="M88" s="67"/>
      <c r="N88" s="67"/>
    </row>
    <row r="89" spans="7:14" ht="13.5">
      <c r="G89" s="105">
        <v>39391</v>
      </c>
      <c r="H89" s="110" t="s">
        <v>117</v>
      </c>
      <c r="I89" s="106">
        <v>370</v>
      </c>
      <c r="J89" s="109">
        <f t="shared" si="8"/>
        <v>11</v>
      </c>
      <c r="K89" s="67"/>
      <c r="L89" s="108"/>
      <c r="M89" s="67"/>
      <c r="N89" s="67"/>
    </row>
    <row r="90" spans="7:14" ht="13.5">
      <c r="G90" s="105">
        <v>39391</v>
      </c>
      <c r="H90" s="110" t="s">
        <v>233</v>
      </c>
      <c r="I90" s="106">
        <v>370</v>
      </c>
      <c r="J90" s="109">
        <f t="shared" si="8"/>
        <v>12</v>
      </c>
      <c r="K90" s="67"/>
      <c r="L90" s="108"/>
      <c r="M90" s="67"/>
      <c r="N90" s="67"/>
    </row>
    <row r="91" spans="7:14" ht="13.5">
      <c r="G91" s="105">
        <v>39391</v>
      </c>
      <c r="H91" s="110" t="s">
        <v>234</v>
      </c>
      <c r="I91" s="106">
        <v>370</v>
      </c>
      <c r="J91" s="109">
        <f t="shared" si="8"/>
        <v>13</v>
      </c>
      <c r="K91" s="67"/>
      <c r="L91" s="108"/>
      <c r="M91" s="67"/>
      <c r="N91" s="67"/>
    </row>
    <row r="92" spans="7:14" ht="13.5">
      <c r="G92" s="105">
        <v>39391</v>
      </c>
      <c r="H92" s="110" t="s">
        <v>206</v>
      </c>
      <c r="I92" s="106">
        <v>350</v>
      </c>
      <c r="J92" s="109">
        <f t="shared" si="8"/>
        <v>14</v>
      </c>
      <c r="K92" s="67"/>
      <c r="L92" s="108"/>
      <c r="M92" s="67"/>
      <c r="N92" s="67"/>
    </row>
    <row r="93" spans="7:14" ht="13.5">
      <c r="G93" s="105">
        <v>39391</v>
      </c>
      <c r="H93" s="110" t="s">
        <v>168</v>
      </c>
      <c r="I93" s="106">
        <v>370</v>
      </c>
      <c r="J93" s="109">
        <f t="shared" si="8"/>
        <v>15</v>
      </c>
      <c r="K93" s="67"/>
      <c r="L93" s="108"/>
      <c r="M93" s="67"/>
      <c r="N93" s="67"/>
    </row>
    <row r="94" spans="7:14" ht="13.5">
      <c r="G94" s="105">
        <v>39392</v>
      </c>
      <c r="H94" s="110" t="s">
        <v>207</v>
      </c>
      <c r="I94" s="106">
        <v>370</v>
      </c>
      <c r="J94" s="109">
        <f t="shared" si="8"/>
        <v>16</v>
      </c>
      <c r="K94" s="67"/>
      <c r="L94" s="108"/>
      <c r="M94" s="67"/>
      <c r="N94" s="67"/>
    </row>
    <row r="95" spans="7:14" ht="13.5">
      <c r="G95" s="105">
        <v>39392</v>
      </c>
      <c r="H95" s="110" t="s">
        <v>148</v>
      </c>
      <c r="I95" s="106">
        <v>590</v>
      </c>
      <c r="J95" s="109">
        <f t="shared" si="8"/>
        <v>17</v>
      </c>
      <c r="K95" s="67"/>
      <c r="L95" s="108"/>
      <c r="M95" s="67"/>
      <c r="N95" s="67"/>
    </row>
    <row r="96" spans="7:14" ht="13.5">
      <c r="G96" s="105">
        <v>39392</v>
      </c>
      <c r="H96" s="110" t="s">
        <v>235</v>
      </c>
      <c r="I96" s="106">
        <v>350</v>
      </c>
      <c r="J96" s="109">
        <f t="shared" si="8"/>
        <v>18</v>
      </c>
      <c r="K96" s="67"/>
      <c r="L96" s="108"/>
      <c r="M96" s="67"/>
      <c r="N96" s="67"/>
    </row>
    <row r="97" spans="7:14" ht="13.5">
      <c r="G97" s="105">
        <v>39392</v>
      </c>
      <c r="H97" s="110" t="s">
        <v>134</v>
      </c>
      <c r="I97" s="106">
        <v>370</v>
      </c>
      <c r="J97" s="109">
        <f t="shared" si="8"/>
        <v>19</v>
      </c>
      <c r="K97" s="67"/>
      <c r="L97" s="108"/>
      <c r="M97" s="67"/>
      <c r="N97" s="67"/>
    </row>
    <row r="98" spans="7:14" ht="13.5">
      <c r="G98" s="105">
        <v>39392</v>
      </c>
      <c r="H98" s="110" t="s">
        <v>121</v>
      </c>
      <c r="I98" s="106">
        <v>370</v>
      </c>
      <c r="J98" s="109">
        <f t="shared" si="8"/>
        <v>20</v>
      </c>
      <c r="K98" s="67"/>
      <c r="L98" s="108"/>
      <c r="M98" s="67"/>
      <c r="N98" s="67"/>
    </row>
    <row r="99" spans="7:14" ht="13.5">
      <c r="G99" s="105">
        <v>39392</v>
      </c>
      <c r="H99" s="110" t="s">
        <v>147</v>
      </c>
      <c r="I99" s="106">
        <v>350</v>
      </c>
      <c r="J99" s="109">
        <f t="shared" si="8"/>
        <v>21</v>
      </c>
      <c r="K99" s="67"/>
      <c r="L99" s="108"/>
      <c r="M99" s="67"/>
      <c r="N99" s="67"/>
    </row>
    <row r="100" spans="7:14" ht="13.5">
      <c r="G100" s="105">
        <v>39393</v>
      </c>
      <c r="H100" s="110" t="s">
        <v>209</v>
      </c>
      <c r="I100" s="106">
        <v>370</v>
      </c>
      <c r="J100" s="109">
        <f t="shared" si="8"/>
        <v>22</v>
      </c>
      <c r="K100" s="67"/>
      <c r="L100" s="108"/>
      <c r="M100" s="67"/>
      <c r="N100" s="67"/>
    </row>
    <row r="101" spans="7:14" ht="13.5">
      <c r="G101" s="105">
        <v>39393</v>
      </c>
      <c r="H101" s="110" t="s">
        <v>132</v>
      </c>
      <c r="I101" s="106">
        <v>370</v>
      </c>
      <c r="J101" s="109">
        <f t="shared" si="8"/>
        <v>23</v>
      </c>
      <c r="K101" s="67"/>
      <c r="L101" s="108"/>
      <c r="M101" s="67"/>
      <c r="N101" s="67"/>
    </row>
    <row r="102" spans="7:14" ht="13.5">
      <c r="G102" s="105">
        <v>39393</v>
      </c>
      <c r="H102" s="110" t="s">
        <v>210</v>
      </c>
      <c r="I102" s="106">
        <v>370</v>
      </c>
      <c r="J102" s="109">
        <f t="shared" si="8"/>
        <v>24</v>
      </c>
      <c r="K102" s="67"/>
      <c r="L102" s="108"/>
      <c r="M102" s="67"/>
      <c r="N102" s="67"/>
    </row>
    <row r="103" spans="7:14" ht="13.5">
      <c r="G103" s="105">
        <v>39393</v>
      </c>
      <c r="H103" s="110" t="s">
        <v>142</v>
      </c>
      <c r="I103" s="106">
        <v>370</v>
      </c>
      <c r="J103" s="109">
        <f t="shared" si="8"/>
        <v>25</v>
      </c>
      <c r="K103" s="67"/>
      <c r="L103" s="108"/>
      <c r="M103" s="67"/>
      <c r="N103" s="67"/>
    </row>
    <row r="104" spans="7:14" ht="13.5">
      <c r="G104" s="105">
        <v>39394</v>
      </c>
      <c r="H104" s="110" t="s">
        <v>129</v>
      </c>
      <c r="I104" s="106">
        <v>590</v>
      </c>
      <c r="J104" s="109">
        <f t="shared" si="8"/>
        <v>26</v>
      </c>
      <c r="K104" s="67"/>
      <c r="L104" s="108"/>
      <c r="M104" s="67"/>
      <c r="N104" s="67"/>
    </row>
    <row r="105" spans="7:14" ht="13.5">
      <c r="G105" s="105">
        <v>39394</v>
      </c>
      <c r="H105" s="110" t="s">
        <v>228</v>
      </c>
      <c r="I105" s="106">
        <v>350</v>
      </c>
      <c r="J105" s="109">
        <f t="shared" si="8"/>
        <v>27</v>
      </c>
      <c r="K105" s="67"/>
      <c r="L105" s="108"/>
      <c r="M105" s="67"/>
      <c r="N105" s="67"/>
    </row>
    <row r="106" spans="7:14" ht="13.5">
      <c r="G106" s="105">
        <v>39394</v>
      </c>
      <c r="H106" s="110" t="s">
        <v>236</v>
      </c>
      <c r="I106" s="106">
        <v>370</v>
      </c>
      <c r="J106" s="109">
        <f t="shared" si="8"/>
        <v>28</v>
      </c>
      <c r="K106" s="67"/>
      <c r="L106" s="108"/>
      <c r="M106" s="67"/>
      <c r="N106" s="67"/>
    </row>
    <row r="107" spans="7:14" ht="13.5">
      <c r="G107" s="105">
        <v>39394</v>
      </c>
      <c r="H107" s="110" t="s">
        <v>123</v>
      </c>
      <c r="I107" s="106">
        <v>370</v>
      </c>
      <c r="J107" s="109">
        <f t="shared" si="8"/>
        <v>29</v>
      </c>
      <c r="K107" s="67"/>
      <c r="L107" s="108"/>
      <c r="M107" s="67"/>
      <c r="N107" s="67"/>
    </row>
    <row r="108" spans="7:14" ht="13.5">
      <c r="G108" s="105">
        <v>39394</v>
      </c>
      <c r="H108" s="110" t="s">
        <v>176</v>
      </c>
      <c r="I108" s="106">
        <v>370</v>
      </c>
      <c r="J108" s="109">
        <f t="shared" si="8"/>
        <v>30</v>
      </c>
      <c r="K108" s="67"/>
      <c r="L108" s="108"/>
      <c r="M108" s="67"/>
      <c r="N108" s="67"/>
    </row>
    <row r="109" spans="7:14" ht="13.5">
      <c r="G109" s="105">
        <v>39394</v>
      </c>
      <c r="H109" s="110" t="s">
        <v>133</v>
      </c>
      <c r="I109" s="106">
        <v>370</v>
      </c>
      <c r="J109" s="109">
        <f t="shared" si="8"/>
        <v>31</v>
      </c>
      <c r="K109" s="67"/>
      <c r="L109" s="108"/>
      <c r="M109" s="67"/>
      <c r="N109" s="67"/>
    </row>
    <row r="110" spans="7:14" ht="13.5">
      <c r="G110" s="105">
        <v>39395</v>
      </c>
      <c r="H110" s="110" t="s">
        <v>237</v>
      </c>
      <c r="I110" s="106">
        <v>350</v>
      </c>
      <c r="J110" s="109">
        <f t="shared" si="8"/>
        <v>32</v>
      </c>
      <c r="K110" s="67"/>
      <c r="L110" s="108"/>
      <c r="M110" s="67"/>
      <c r="N110" s="67"/>
    </row>
    <row r="111" spans="7:14" ht="13.5">
      <c r="G111" s="105">
        <v>39395</v>
      </c>
      <c r="H111" s="110" t="s">
        <v>154</v>
      </c>
      <c r="I111" s="106">
        <v>350</v>
      </c>
      <c r="J111" s="109">
        <f t="shared" si="8"/>
        <v>33</v>
      </c>
      <c r="K111" s="67"/>
      <c r="L111" s="108"/>
      <c r="M111" s="67"/>
      <c r="N111" s="67"/>
    </row>
    <row r="112" spans="7:14" ht="13.5">
      <c r="G112" s="105">
        <v>39398</v>
      </c>
      <c r="H112" s="110" t="s">
        <v>151</v>
      </c>
      <c r="I112" s="106">
        <v>590</v>
      </c>
      <c r="J112" s="109">
        <f t="shared" si="8"/>
        <v>34</v>
      </c>
      <c r="K112" s="67"/>
      <c r="L112" s="108"/>
      <c r="M112" s="67"/>
      <c r="N112" s="67"/>
    </row>
    <row r="113" spans="7:14" ht="13.5">
      <c r="G113" s="105">
        <v>39398</v>
      </c>
      <c r="H113" s="110" t="s">
        <v>122</v>
      </c>
      <c r="I113" s="106">
        <v>370</v>
      </c>
      <c r="J113" s="109">
        <f t="shared" si="8"/>
        <v>35</v>
      </c>
      <c r="K113" s="67"/>
      <c r="L113" s="108"/>
      <c r="M113" s="67"/>
      <c r="N113" s="67"/>
    </row>
    <row r="114" spans="7:14" ht="13.5">
      <c r="G114" s="105">
        <v>39398</v>
      </c>
      <c r="H114" s="110" t="s">
        <v>158</v>
      </c>
      <c r="I114" s="106">
        <v>370</v>
      </c>
      <c r="J114" s="109">
        <f t="shared" si="8"/>
        <v>36</v>
      </c>
      <c r="K114" s="67"/>
      <c r="L114" s="108"/>
      <c r="M114" s="67"/>
      <c r="N114" s="67"/>
    </row>
    <row r="115" spans="7:14" ht="13.5">
      <c r="G115" s="105">
        <v>39398</v>
      </c>
      <c r="H115" s="110" t="s">
        <v>238</v>
      </c>
      <c r="I115" s="106">
        <v>370</v>
      </c>
      <c r="J115" s="109">
        <f t="shared" si="8"/>
        <v>37</v>
      </c>
      <c r="K115" s="67"/>
      <c r="L115" s="108"/>
      <c r="M115" s="67"/>
      <c r="N115" s="67"/>
    </row>
    <row r="116" spans="7:14" ht="13.5">
      <c r="G116" s="105">
        <v>39398</v>
      </c>
      <c r="H116" s="110" t="s">
        <v>110</v>
      </c>
      <c r="I116" s="106">
        <v>370</v>
      </c>
      <c r="J116" s="109">
        <f t="shared" si="8"/>
        <v>38</v>
      </c>
      <c r="K116" s="67"/>
      <c r="L116" s="108"/>
      <c r="M116" s="67"/>
      <c r="N116" s="67"/>
    </row>
    <row r="117" spans="7:14" ht="13.5">
      <c r="G117" s="105">
        <v>39399</v>
      </c>
      <c r="H117" s="110" t="s">
        <v>172</v>
      </c>
      <c r="I117" s="106">
        <v>370</v>
      </c>
      <c r="J117" s="109">
        <f t="shared" si="8"/>
        <v>39</v>
      </c>
      <c r="K117" s="67"/>
      <c r="L117" s="108"/>
      <c r="M117" s="67"/>
      <c r="N117" s="67"/>
    </row>
    <row r="118" spans="7:14" ht="13.5">
      <c r="G118" s="105">
        <v>39399</v>
      </c>
      <c r="H118" s="110" t="s">
        <v>143</v>
      </c>
      <c r="I118" s="106">
        <v>370</v>
      </c>
      <c r="J118" s="109">
        <f t="shared" si="8"/>
        <v>40</v>
      </c>
      <c r="K118" s="67"/>
      <c r="L118" s="108"/>
      <c r="M118" s="67"/>
      <c r="N118" s="67"/>
    </row>
    <row r="119" spans="7:14" ht="13.5">
      <c r="G119" s="105">
        <v>39399</v>
      </c>
      <c r="H119" s="110" t="s">
        <v>170</v>
      </c>
      <c r="I119" s="106">
        <v>370</v>
      </c>
      <c r="J119" s="109">
        <f t="shared" si="8"/>
        <v>41</v>
      </c>
      <c r="K119" s="67"/>
      <c r="L119" s="108"/>
      <c r="M119" s="67"/>
      <c r="N119" s="67"/>
    </row>
    <row r="120" spans="7:14" ht="13.5">
      <c r="G120" s="105">
        <v>39399</v>
      </c>
      <c r="H120" s="110" t="s">
        <v>178</v>
      </c>
      <c r="I120" s="106">
        <v>590</v>
      </c>
      <c r="J120" s="109">
        <f t="shared" si="8"/>
        <v>42</v>
      </c>
      <c r="K120" s="67"/>
      <c r="L120" s="108"/>
      <c r="M120" s="67"/>
      <c r="N120" s="67"/>
    </row>
    <row r="121" spans="7:14" ht="13.5">
      <c r="G121" s="105">
        <v>39399</v>
      </c>
      <c r="H121" s="110" t="s">
        <v>120</v>
      </c>
      <c r="I121" s="106">
        <v>370</v>
      </c>
      <c r="J121" s="109">
        <f t="shared" si="8"/>
        <v>43</v>
      </c>
      <c r="K121" s="67"/>
      <c r="L121" s="108"/>
      <c r="M121" s="67"/>
      <c r="N121" s="67"/>
    </row>
    <row r="122" spans="7:14" ht="13.5">
      <c r="G122" s="105">
        <v>39399</v>
      </c>
      <c r="H122" s="110" t="s">
        <v>239</v>
      </c>
      <c r="I122" s="106">
        <v>370</v>
      </c>
      <c r="J122" s="109">
        <f t="shared" si="8"/>
        <v>44</v>
      </c>
      <c r="K122" s="67"/>
      <c r="L122" s="108"/>
      <c r="M122" s="67"/>
      <c r="N122" s="67"/>
    </row>
    <row r="123" spans="7:14" ht="13.5">
      <c r="G123" s="105">
        <v>39400</v>
      </c>
      <c r="H123" s="110" t="s">
        <v>125</v>
      </c>
      <c r="I123" s="106">
        <v>370</v>
      </c>
      <c r="J123" s="109">
        <f t="shared" si="8"/>
        <v>45</v>
      </c>
      <c r="K123" s="67"/>
      <c r="L123" s="108"/>
      <c r="M123" s="67"/>
      <c r="N123" s="67"/>
    </row>
    <row r="124" spans="7:14" ht="13.5">
      <c r="G124" s="105">
        <v>39400</v>
      </c>
      <c r="H124" s="110" t="s">
        <v>240</v>
      </c>
      <c r="I124" s="106">
        <v>370</v>
      </c>
      <c r="J124" s="109">
        <f t="shared" si="8"/>
        <v>46</v>
      </c>
      <c r="K124" s="67"/>
      <c r="L124" s="108"/>
      <c r="M124" s="67"/>
      <c r="N124" s="67"/>
    </row>
    <row r="125" spans="7:14" ht="13.5">
      <c r="G125" s="105">
        <v>39401</v>
      </c>
      <c r="H125" s="110" t="s">
        <v>169</v>
      </c>
      <c r="I125" s="106">
        <v>350</v>
      </c>
      <c r="J125" s="109">
        <f t="shared" si="8"/>
        <v>47</v>
      </c>
      <c r="K125" s="67"/>
      <c r="L125" s="108"/>
      <c r="M125" s="67"/>
      <c r="N125" s="67"/>
    </row>
    <row r="126" spans="7:14" ht="13.5">
      <c r="G126" s="105">
        <v>39401</v>
      </c>
      <c r="H126" s="110" t="s">
        <v>137</v>
      </c>
      <c r="I126" s="106">
        <v>370</v>
      </c>
      <c r="J126" s="109"/>
      <c r="K126" s="67"/>
      <c r="L126" s="108"/>
      <c r="M126" s="67"/>
      <c r="N126" s="67"/>
    </row>
    <row r="127" spans="7:14" ht="13.5">
      <c r="G127" s="105">
        <v>39401</v>
      </c>
      <c r="H127" s="110" t="s">
        <v>139</v>
      </c>
      <c r="I127" s="106">
        <v>370</v>
      </c>
      <c r="J127" s="109">
        <f>J125+1</f>
        <v>48</v>
      </c>
      <c r="K127" s="67"/>
      <c r="L127" s="108"/>
      <c r="M127" s="67"/>
      <c r="N127" s="67"/>
    </row>
    <row r="128" spans="7:14" ht="13.5">
      <c r="G128" s="105">
        <v>39401</v>
      </c>
      <c r="H128" s="110" t="s">
        <v>160</v>
      </c>
      <c r="I128" s="106">
        <v>370</v>
      </c>
      <c r="J128" s="109">
        <f t="shared" si="8"/>
        <v>49</v>
      </c>
      <c r="K128" s="67"/>
      <c r="L128" s="108"/>
      <c r="M128" s="67"/>
      <c r="N128" s="67"/>
    </row>
    <row r="129" spans="7:14" ht="13.5">
      <c r="G129" s="105">
        <v>39401</v>
      </c>
      <c r="H129" s="110" t="s">
        <v>173</v>
      </c>
      <c r="I129" s="106">
        <v>370</v>
      </c>
      <c r="J129" s="109">
        <f t="shared" si="8"/>
        <v>50</v>
      </c>
      <c r="K129" s="67"/>
      <c r="L129" s="108"/>
      <c r="M129" s="67"/>
      <c r="N129" s="67"/>
    </row>
    <row r="130" spans="7:14" ht="13.5">
      <c r="G130" s="105">
        <v>39401</v>
      </c>
      <c r="H130" s="110" t="s">
        <v>161</v>
      </c>
      <c r="I130" s="106">
        <v>350</v>
      </c>
      <c r="J130" s="109">
        <f t="shared" si="8"/>
        <v>51</v>
      </c>
      <c r="K130" s="67"/>
      <c r="L130" s="108"/>
      <c r="M130" s="67"/>
      <c r="N130" s="67"/>
    </row>
    <row r="131" spans="7:14" ht="13.5">
      <c r="G131" s="105">
        <v>39402</v>
      </c>
      <c r="H131" s="110" t="s">
        <v>147</v>
      </c>
      <c r="I131" s="106">
        <v>20</v>
      </c>
      <c r="J131" s="126" t="s">
        <v>241</v>
      </c>
      <c r="K131" s="67"/>
      <c r="L131" s="108"/>
      <c r="M131" s="67"/>
      <c r="N131" s="67"/>
    </row>
    <row r="132" spans="7:14" ht="13.5">
      <c r="G132" s="105">
        <v>39405</v>
      </c>
      <c r="H132" s="110" t="s">
        <v>242</v>
      </c>
      <c r="I132" s="106">
        <v>370</v>
      </c>
      <c r="J132" s="109">
        <f>J130+1</f>
        <v>52</v>
      </c>
      <c r="K132" s="67"/>
      <c r="L132" s="108"/>
      <c r="M132" s="67"/>
      <c r="N132" s="67"/>
    </row>
    <row r="133" spans="7:14" ht="13.5">
      <c r="G133" s="105">
        <v>39406</v>
      </c>
      <c r="H133" s="110" t="s">
        <v>137</v>
      </c>
      <c r="I133" s="106">
        <v>-370</v>
      </c>
      <c r="J133" s="126" t="s">
        <v>243</v>
      </c>
      <c r="K133" s="67"/>
      <c r="L133" s="108"/>
      <c r="M133" s="67"/>
      <c r="N133" s="67"/>
    </row>
    <row r="134" spans="7:14" ht="13.5">
      <c r="G134" s="105">
        <v>39407</v>
      </c>
      <c r="H134" s="110" t="s">
        <v>216</v>
      </c>
      <c r="I134" s="106">
        <v>350</v>
      </c>
      <c r="J134" s="109">
        <f>J132+1</f>
        <v>53</v>
      </c>
      <c r="K134" s="67"/>
      <c r="L134" s="108"/>
      <c r="M134" s="67"/>
      <c r="N134" s="67"/>
    </row>
    <row r="135" spans="7:14" ht="13.5">
      <c r="G135" s="105">
        <v>39409</v>
      </c>
      <c r="H135" s="119" t="s">
        <v>182</v>
      </c>
      <c r="I135" s="106">
        <v>370</v>
      </c>
      <c r="J135" s="109">
        <f>J134+1</f>
        <v>54</v>
      </c>
      <c r="K135" s="67"/>
      <c r="L135" s="108"/>
      <c r="M135" s="67"/>
      <c r="N135" s="67"/>
    </row>
    <row r="136" spans="7:14" ht="13.5">
      <c r="G136" s="105">
        <v>39412</v>
      </c>
      <c r="H136" s="119" t="s">
        <v>177</v>
      </c>
      <c r="I136" s="106">
        <v>370</v>
      </c>
      <c r="J136" s="109">
        <f>J135+1</f>
        <v>55</v>
      </c>
      <c r="K136" s="67"/>
      <c r="L136" s="108"/>
      <c r="M136" s="67"/>
      <c r="N136" s="67"/>
    </row>
    <row r="137" ht="12.75">
      <c r="I137" s="71">
        <f>SUM(I79:I136)</f>
        <v>21270</v>
      </c>
    </row>
    <row r="138" spans="7:9" ht="12.75">
      <c r="G138" s="139">
        <v>39788</v>
      </c>
      <c r="H138" s="71" t="s">
        <v>141</v>
      </c>
      <c r="I138" s="71">
        <v>350</v>
      </c>
    </row>
    <row r="139" spans="7:9" ht="12.75">
      <c r="G139" s="139">
        <v>39792</v>
      </c>
      <c r="H139" s="71" t="s">
        <v>141</v>
      </c>
      <c r="I139" s="71">
        <v>20</v>
      </c>
    </row>
    <row r="140" ht="12.75">
      <c r="I140" s="71">
        <f>SUM(I137:I139)</f>
        <v>21640</v>
      </c>
    </row>
  </sheetData>
  <mergeCells count="1">
    <mergeCell ref="A66:B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17"/>
  <sheetViews>
    <sheetView zoomScale="130" zoomScaleNormal="130" workbookViewId="0" topLeftCell="A31">
      <selection activeCell="D42" sqref="D42"/>
    </sheetView>
  </sheetViews>
  <sheetFormatPr defaultColWidth="9.140625" defaultRowHeight="12.75"/>
  <cols>
    <col min="1" max="1" width="3.57421875" style="83" customWidth="1"/>
    <col min="2" max="2" width="13.140625" style="71" customWidth="1"/>
    <col min="3" max="3" width="50.57421875" style="71" customWidth="1"/>
    <col min="4" max="4" width="8.00390625" style="71" customWidth="1"/>
    <col min="5" max="5" width="8.421875" style="71" customWidth="1"/>
    <col min="6" max="7" width="9.140625" style="71" customWidth="1"/>
    <col min="8" max="8" width="34.57421875" style="117" customWidth="1"/>
    <col min="9" max="9" width="6.7109375" style="71" customWidth="1"/>
    <col min="10" max="10" width="9.140625" style="71" customWidth="1"/>
    <col min="11" max="11" width="7.28125" style="71" customWidth="1"/>
    <col min="12" max="12" width="5.57421875" style="71" customWidth="1"/>
    <col min="13" max="13" width="9.140625" style="71" customWidth="1"/>
    <col min="14" max="14" width="5.57421875" style="71" customWidth="1"/>
    <col min="15" max="15" width="7.00390625" style="71" customWidth="1"/>
    <col min="16" max="16" width="18.8515625" style="71" customWidth="1"/>
    <col min="17" max="16384" width="9.140625" style="71" customWidth="1"/>
  </cols>
  <sheetData>
    <row r="1" spans="1:23" ht="13.5">
      <c r="A1" s="68" t="s">
        <v>28</v>
      </c>
      <c r="B1" s="69"/>
      <c r="C1" s="70" t="s">
        <v>94</v>
      </c>
      <c r="G1" s="103" t="s">
        <v>99</v>
      </c>
      <c r="H1" s="113" t="s">
        <v>100</v>
      </c>
      <c r="I1" s="103" t="s">
        <v>12</v>
      </c>
      <c r="J1" s="103" t="s">
        <v>101</v>
      </c>
      <c r="K1" s="103" t="s">
        <v>102</v>
      </c>
      <c r="L1" s="103" t="s">
        <v>103</v>
      </c>
      <c r="M1" s="104" t="s">
        <v>104</v>
      </c>
      <c r="N1" s="103"/>
      <c r="O1" s="103"/>
      <c r="P1" s="103" t="s">
        <v>105</v>
      </c>
      <c r="Q1" s="103" t="s">
        <v>106</v>
      </c>
      <c r="R1" s="67"/>
      <c r="S1" s="67"/>
      <c r="T1" s="67"/>
      <c r="U1" s="67"/>
      <c r="V1" s="67"/>
      <c r="W1" s="67"/>
    </row>
    <row r="2" spans="1:23" ht="13.5">
      <c r="A2" s="72" t="s">
        <v>10</v>
      </c>
      <c r="B2" s="73" t="s">
        <v>1</v>
      </c>
      <c r="C2" s="72" t="s">
        <v>11</v>
      </c>
      <c r="D2" s="72" t="s">
        <v>12</v>
      </c>
      <c r="E2" s="72" t="s">
        <v>13</v>
      </c>
      <c r="G2" s="105">
        <v>39330</v>
      </c>
      <c r="H2" s="114" t="s">
        <v>107</v>
      </c>
      <c r="I2" s="106">
        <v>15</v>
      </c>
      <c r="J2" s="107" t="s">
        <v>108</v>
      </c>
      <c r="K2" s="107" t="s">
        <v>109</v>
      </c>
      <c r="L2" s="108">
        <v>1</v>
      </c>
      <c r="M2" s="108">
        <f>IF(I2=15,I2,0)</f>
        <v>15</v>
      </c>
      <c r="N2" s="108"/>
      <c r="O2" s="108">
        <f>IF(M2=15,1,0)</f>
        <v>1</v>
      </c>
      <c r="P2" s="67"/>
      <c r="Q2" s="67"/>
      <c r="R2" s="67"/>
      <c r="S2" s="67"/>
      <c r="T2" s="67"/>
      <c r="U2" s="67"/>
      <c r="V2" s="67"/>
      <c r="W2" s="67"/>
    </row>
    <row r="3" spans="1:23" s="76" customFormat="1" ht="15.75">
      <c r="A3" s="74"/>
      <c r="B3" s="75">
        <v>39355</v>
      </c>
      <c r="C3" s="76" t="s">
        <v>13</v>
      </c>
      <c r="D3" s="77"/>
      <c r="E3" s="77">
        <v>2459.52</v>
      </c>
      <c r="F3" s="76">
        <v>2459.52</v>
      </c>
      <c r="G3" s="105">
        <v>39330</v>
      </c>
      <c r="H3" s="114" t="s">
        <v>110</v>
      </c>
      <c r="I3" s="106">
        <v>15</v>
      </c>
      <c r="J3" s="107" t="s">
        <v>108</v>
      </c>
      <c r="K3" s="107" t="s">
        <v>109</v>
      </c>
      <c r="L3" s="109">
        <f aca="true" t="shared" si="0" ref="L3:L68">L2+1</f>
        <v>2</v>
      </c>
      <c r="M3" s="108">
        <f aca="true" t="shared" si="1" ref="M3:M64">IF(I3=15,I3,0)</f>
        <v>15</v>
      </c>
      <c r="N3" s="108"/>
      <c r="O3" s="108">
        <f aca="true" t="shared" si="2" ref="O3:O66">IF(M3=15,1,0)</f>
        <v>1</v>
      </c>
      <c r="P3" s="103"/>
      <c r="Q3" s="112" t="s">
        <v>111</v>
      </c>
      <c r="R3" s="112"/>
      <c r="S3" s="112"/>
      <c r="T3" s="112"/>
      <c r="U3" s="112"/>
      <c r="V3" s="112"/>
      <c r="W3" s="112"/>
    </row>
    <row r="4" spans="1:23" s="76" customFormat="1" ht="13.5">
      <c r="A4" s="74">
        <v>1</v>
      </c>
      <c r="B4" s="75">
        <v>39356</v>
      </c>
      <c r="C4" s="76" t="s">
        <v>67</v>
      </c>
      <c r="D4" s="78">
        <v>360</v>
      </c>
      <c r="E4" s="77">
        <f aca="true" t="shared" si="3" ref="E4:E26">E3+D4</f>
        <v>2819.52</v>
      </c>
      <c r="G4" s="105">
        <v>39332</v>
      </c>
      <c r="H4" s="114" t="s">
        <v>112</v>
      </c>
      <c r="I4" s="106">
        <v>40</v>
      </c>
      <c r="J4" s="107"/>
      <c r="K4" s="107" t="s">
        <v>109</v>
      </c>
      <c r="L4" s="109">
        <f t="shared" si="0"/>
        <v>3</v>
      </c>
      <c r="M4" s="108">
        <f t="shared" si="1"/>
        <v>0</v>
      </c>
      <c r="N4" s="108">
        <v>45</v>
      </c>
      <c r="O4" s="108">
        <f t="shared" si="2"/>
        <v>0</v>
      </c>
      <c r="P4" s="103" t="s">
        <v>113</v>
      </c>
      <c r="Q4" s="103" t="s">
        <v>114</v>
      </c>
      <c r="R4" s="67"/>
      <c r="S4" s="67"/>
      <c r="T4" s="67"/>
      <c r="U4" s="67"/>
      <c r="V4" s="67"/>
      <c r="W4" s="67"/>
    </row>
    <row r="5" spans="1:23" s="76" customFormat="1" ht="13.5">
      <c r="A5" s="74">
        <v>2</v>
      </c>
      <c r="B5" s="75">
        <v>39356</v>
      </c>
      <c r="C5" s="76" t="s">
        <v>92</v>
      </c>
      <c r="D5" s="78">
        <v>60</v>
      </c>
      <c r="E5" s="77">
        <f t="shared" si="3"/>
        <v>2879.52</v>
      </c>
      <c r="G5" s="105">
        <v>39335</v>
      </c>
      <c r="H5" s="114" t="s">
        <v>115</v>
      </c>
      <c r="I5" s="106">
        <v>15</v>
      </c>
      <c r="J5" s="107" t="s">
        <v>108</v>
      </c>
      <c r="K5" s="107" t="s">
        <v>109</v>
      </c>
      <c r="L5" s="109">
        <f t="shared" si="0"/>
        <v>4</v>
      </c>
      <c r="M5" s="108">
        <f t="shared" si="1"/>
        <v>15</v>
      </c>
      <c r="N5" s="108">
        <f aca="true" t="shared" si="4" ref="N5:N68">IF(I5=45,I5,0)</f>
        <v>0</v>
      </c>
      <c r="O5" s="108">
        <f t="shared" si="2"/>
        <v>1</v>
      </c>
      <c r="P5" s="103"/>
      <c r="Q5" s="103"/>
      <c r="R5" s="67"/>
      <c r="S5" s="67"/>
      <c r="T5" s="67"/>
      <c r="U5" s="67"/>
      <c r="V5" s="67"/>
      <c r="W5" s="67"/>
    </row>
    <row r="6" spans="1:23" s="76" customFormat="1" ht="13.5">
      <c r="A6" s="74">
        <v>3</v>
      </c>
      <c r="B6" s="75">
        <v>39356</v>
      </c>
      <c r="C6" s="76" t="s">
        <v>86</v>
      </c>
      <c r="D6" s="78">
        <v>-14</v>
      </c>
      <c r="E6" s="77">
        <f t="shared" si="3"/>
        <v>2865.52</v>
      </c>
      <c r="F6" s="76" t="s">
        <v>79</v>
      </c>
      <c r="G6" s="105">
        <v>39335</v>
      </c>
      <c r="H6" s="114" t="s">
        <v>116</v>
      </c>
      <c r="I6" s="106">
        <v>15</v>
      </c>
      <c r="J6" s="107" t="s">
        <v>108</v>
      </c>
      <c r="K6" s="107" t="s">
        <v>109</v>
      </c>
      <c r="L6" s="109">
        <f t="shared" si="0"/>
        <v>5</v>
      </c>
      <c r="M6" s="108">
        <f t="shared" si="1"/>
        <v>15</v>
      </c>
      <c r="N6" s="108">
        <f t="shared" si="4"/>
        <v>0</v>
      </c>
      <c r="O6" s="108">
        <f t="shared" si="2"/>
        <v>1</v>
      </c>
      <c r="P6" s="67"/>
      <c r="Q6" s="67"/>
      <c r="R6" s="67"/>
      <c r="S6" s="67"/>
      <c r="T6" s="67"/>
      <c r="U6" s="67"/>
      <c r="V6" s="67"/>
      <c r="W6" s="67"/>
    </row>
    <row r="7" spans="1:23" s="76" customFormat="1" ht="13.5">
      <c r="A7" s="74">
        <v>4</v>
      </c>
      <c r="B7" s="75">
        <v>39357</v>
      </c>
      <c r="C7" s="76" t="s">
        <v>67</v>
      </c>
      <c r="D7" s="78">
        <v>155</v>
      </c>
      <c r="E7" s="77">
        <f t="shared" si="3"/>
        <v>3020.52</v>
      </c>
      <c r="G7" s="105">
        <v>39337</v>
      </c>
      <c r="H7" s="114" t="s">
        <v>117</v>
      </c>
      <c r="I7" s="106">
        <v>15</v>
      </c>
      <c r="J7" s="107" t="s">
        <v>108</v>
      </c>
      <c r="K7" s="107" t="s">
        <v>109</v>
      </c>
      <c r="L7" s="109">
        <f t="shared" si="0"/>
        <v>6</v>
      </c>
      <c r="M7" s="108">
        <f t="shared" si="1"/>
        <v>15</v>
      </c>
      <c r="N7" s="108">
        <f t="shared" si="4"/>
        <v>0</v>
      </c>
      <c r="O7" s="108">
        <f t="shared" si="2"/>
        <v>1</v>
      </c>
      <c r="P7" s="67"/>
      <c r="Q7" s="103" t="s">
        <v>118</v>
      </c>
      <c r="R7" s="67"/>
      <c r="S7" s="67"/>
      <c r="T7" s="67"/>
      <c r="U7" s="67"/>
      <c r="V7" s="67"/>
      <c r="W7" s="67"/>
    </row>
    <row r="8" spans="1:23" s="76" customFormat="1" ht="13.5">
      <c r="A8" s="74">
        <v>5</v>
      </c>
      <c r="B8" s="75">
        <v>39357</v>
      </c>
      <c r="C8" s="76" t="s">
        <v>92</v>
      </c>
      <c r="D8" s="78">
        <v>120</v>
      </c>
      <c r="E8" s="77">
        <f t="shared" si="3"/>
        <v>3140.52</v>
      </c>
      <c r="G8" s="105">
        <v>39339</v>
      </c>
      <c r="H8" s="114" t="s">
        <v>119</v>
      </c>
      <c r="I8" s="106">
        <v>15</v>
      </c>
      <c r="J8" s="107" t="s">
        <v>108</v>
      </c>
      <c r="K8" s="107" t="s">
        <v>109</v>
      </c>
      <c r="L8" s="109">
        <f t="shared" si="0"/>
        <v>7</v>
      </c>
      <c r="M8" s="108">
        <f t="shared" si="1"/>
        <v>15</v>
      </c>
      <c r="N8" s="108">
        <f t="shared" si="4"/>
        <v>0</v>
      </c>
      <c r="O8" s="108">
        <f t="shared" si="2"/>
        <v>1</v>
      </c>
      <c r="P8" s="67"/>
      <c r="Q8" s="67"/>
      <c r="R8" s="67"/>
      <c r="S8" s="67"/>
      <c r="T8" s="67"/>
      <c r="U8" s="67"/>
      <c r="V8" s="67"/>
      <c r="W8" s="67"/>
    </row>
    <row r="9" spans="1:23" s="76" customFormat="1" ht="13.5">
      <c r="A9" s="74">
        <v>6</v>
      </c>
      <c r="B9" s="75">
        <v>39358</v>
      </c>
      <c r="C9" s="76" t="s">
        <v>92</v>
      </c>
      <c r="D9" s="78">
        <v>30</v>
      </c>
      <c r="E9" s="77">
        <f t="shared" si="3"/>
        <v>3170.52</v>
      </c>
      <c r="F9" s="76" t="s">
        <v>79</v>
      </c>
      <c r="G9" s="105">
        <v>39343</v>
      </c>
      <c r="H9" s="114" t="s">
        <v>120</v>
      </c>
      <c r="I9" s="106">
        <v>15</v>
      </c>
      <c r="J9" s="107" t="s">
        <v>108</v>
      </c>
      <c r="K9" s="107" t="s">
        <v>109</v>
      </c>
      <c r="L9" s="109">
        <f t="shared" si="0"/>
        <v>8</v>
      </c>
      <c r="M9" s="108">
        <f t="shared" si="1"/>
        <v>15</v>
      </c>
      <c r="N9" s="108">
        <f t="shared" si="4"/>
        <v>0</v>
      </c>
      <c r="O9" s="108">
        <f t="shared" si="2"/>
        <v>1</v>
      </c>
      <c r="P9" s="67"/>
      <c r="Q9" s="67"/>
      <c r="R9" s="67"/>
      <c r="S9" s="67"/>
      <c r="T9" s="67"/>
      <c r="U9" s="67"/>
      <c r="V9" s="67"/>
      <c r="W9" s="67"/>
    </row>
    <row r="10" spans="1:23" s="76" customFormat="1" ht="13.5">
      <c r="A10" s="74">
        <v>7</v>
      </c>
      <c r="B10" s="75">
        <v>39359</v>
      </c>
      <c r="C10" s="76" t="s">
        <v>67</v>
      </c>
      <c r="D10" s="78">
        <v>240</v>
      </c>
      <c r="E10" s="77">
        <f t="shared" si="3"/>
        <v>3410.52</v>
      </c>
      <c r="G10" s="105">
        <v>39344</v>
      </c>
      <c r="H10" s="114" t="s">
        <v>121</v>
      </c>
      <c r="I10" s="106">
        <v>15</v>
      </c>
      <c r="J10" s="107" t="s">
        <v>108</v>
      </c>
      <c r="K10" s="107" t="s">
        <v>109</v>
      </c>
      <c r="L10" s="109">
        <f t="shared" si="0"/>
        <v>9</v>
      </c>
      <c r="M10" s="108">
        <f t="shared" si="1"/>
        <v>15</v>
      </c>
      <c r="N10" s="108">
        <f t="shared" si="4"/>
        <v>0</v>
      </c>
      <c r="O10" s="108">
        <f t="shared" si="2"/>
        <v>1</v>
      </c>
      <c r="P10" s="67"/>
      <c r="Q10" s="67"/>
      <c r="R10" s="67"/>
      <c r="S10" s="67"/>
      <c r="T10" s="67"/>
      <c r="U10" s="67"/>
      <c r="V10" s="67"/>
      <c r="W10" s="67"/>
    </row>
    <row r="11" spans="1:23" s="76" customFormat="1" ht="13.5">
      <c r="A11" s="74">
        <v>8</v>
      </c>
      <c r="B11" s="75">
        <v>39359</v>
      </c>
      <c r="C11" s="76" t="s">
        <v>92</v>
      </c>
      <c r="D11" s="78">
        <v>120</v>
      </c>
      <c r="E11" s="77">
        <f t="shared" si="3"/>
        <v>3530.52</v>
      </c>
      <c r="F11" s="76" t="s">
        <v>79</v>
      </c>
      <c r="G11" s="105">
        <v>39345</v>
      </c>
      <c r="H11" s="114" t="s">
        <v>122</v>
      </c>
      <c r="I11" s="106">
        <v>15</v>
      </c>
      <c r="J11" s="107" t="s">
        <v>108</v>
      </c>
      <c r="K11" s="107" t="s">
        <v>109</v>
      </c>
      <c r="L11" s="109">
        <f t="shared" si="0"/>
        <v>10</v>
      </c>
      <c r="M11" s="108">
        <f t="shared" si="1"/>
        <v>15</v>
      </c>
      <c r="N11" s="108">
        <f t="shared" si="4"/>
        <v>0</v>
      </c>
      <c r="O11" s="108">
        <f t="shared" si="2"/>
        <v>1</v>
      </c>
      <c r="P11" s="67"/>
      <c r="Q11" s="67"/>
      <c r="R11" s="67"/>
      <c r="S11" s="67"/>
      <c r="T11" s="67"/>
      <c r="U11" s="67"/>
      <c r="V11" s="67"/>
      <c r="W11" s="67"/>
    </row>
    <row r="12" spans="1:23" s="76" customFormat="1" ht="13.5">
      <c r="A12" s="74">
        <v>9</v>
      </c>
      <c r="B12" s="75">
        <v>39360</v>
      </c>
      <c r="C12" s="76" t="s">
        <v>92</v>
      </c>
      <c r="D12" s="78">
        <v>90</v>
      </c>
      <c r="E12" s="77">
        <f t="shared" si="3"/>
        <v>3620.52</v>
      </c>
      <c r="F12" s="76" t="s">
        <v>79</v>
      </c>
      <c r="G12" s="105">
        <v>39345</v>
      </c>
      <c r="H12" s="114" t="s">
        <v>123</v>
      </c>
      <c r="I12" s="106">
        <v>15</v>
      </c>
      <c r="J12" s="107" t="s">
        <v>108</v>
      </c>
      <c r="K12" s="107" t="s">
        <v>109</v>
      </c>
      <c r="L12" s="109">
        <f t="shared" si="0"/>
        <v>11</v>
      </c>
      <c r="M12" s="108">
        <f t="shared" si="1"/>
        <v>15</v>
      </c>
      <c r="N12" s="108">
        <f t="shared" si="4"/>
        <v>0</v>
      </c>
      <c r="O12" s="108">
        <f t="shared" si="2"/>
        <v>1</v>
      </c>
      <c r="P12" s="67"/>
      <c r="Q12" s="67"/>
      <c r="R12" s="67"/>
      <c r="S12" s="67"/>
      <c r="T12" s="67"/>
      <c r="U12" s="67"/>
      <c r="V12" s="67"/>
      <c r="W12" s="67"/>
    </row>
    <row r="13" spans="1:23" s="76" customFormat="1" ht="13.5">
      <c r="A13" s="74">
        <v>10</v>
      </c>
      <c r="B13" s="75">
        <v>39361</v>
      </c>
      <c r="C13" s="76" t="s">
        <v>92</v>
      </c>
      <c r="D13" s="78">
        <v>45</v>
      </c>
      <c r="E13" s="77">
        <f t="shared" si="3"/>
        <v>3665.52</v>
      </c>
      <c r="F13" s="76" t="s">
        <v>79</v>
      </c>
      <c r="G13" s="105">
        <v>39346</v>
      </c>
      <c r="H13" s="114" t="s">
        <v>124</v>
      </c>
      <c r="I13" s="106">
        <v>15</v>
      </c>
      <c r="J13" s="107" t="s">
        <v>108</v>
      </c>
      <c r="K13" s="107" t="s">
        <v>109</v>
      </c>
      <c r="L13" s="109">
        <f t="shared" si="0"/>
        <v>12</v>
      </c>
      <c r="M13" s="108">
        <f t="shared" si="1"/>
        <v>15</v>
      </c>
      <c r="N13" s="108">
        <f t="shared" si="4"/>
        <v>0</v>
      </c>
      <c r="O13" s="108">
        <f t="shared" si="2"/>
        <v>1</v>
      </c>
      <c r="P13" s="67"/>
      <c r="Q13" s="67"/>
      <c r="R13" s="67"/>
      <c r="S13" s="67"/>
      <c r="T13" s="67"/>
      <c r="U13" s="67"/>
      <c r="V13" s="67"/>
      <c r="W13" s="67"/>
    </row>
    <row r="14" spans="1:23" s="76" customFormat="1" ht="13.5">
      <c r="A14" s="74">
        <v>11</v>
      </c>
      <c r="B14" s="75">
        <v>39363</v>
      </c>
      <c r="C14" s="76" t="s">
        <v>67</v>
      </c>
      <c r="D14" s="78">
        <v>120</v>
      </c>
      <c r="E14" s="77">
        <f t="shared" si="3"/>
        <v>3785.52</v>
      </c>
      <c r="G14" s="105">
        <v>39349</v>
      </c>
      <c r="H14" s="114" t="s">
        <v>125</v>
      </c>
      <c r="I14" s="106">
        <v>15</v>
      </c>
      <c r="J14" s="107" t="s">
        <v>108</v>
      </c>
      <c r="K14" s="107" t="s">
        <v>109</v>
      </c>
      <c r="L14" s="109">
        <f t="shared" si="0"/>
        <v>13</v>
      </c>
      <c r="M14" s="108">
        <f t="shared" si="1"/>
        <v>15</v>
      </c>
      <c r="N14" s="108">
        <f t="shared" si="4"/>
        <v>0</v>
      </c>
      <c r="O14" s="108">
        <f t="shared" si="2"/>
        <v>1</v>
      </c>
      <c r="P14" s="67"/>
      <c r="Q14" s="67"/>
      <c r="R14" s="67"/>
      <c r="S14" s="67"/>
      <c r="T14" s="67"/>
      <c r="U14" s="67"/>
      <c r="V14" s="67"/>
      <c r="W14" s="67"/>
    </row>
    <row r="15" spans="1:23" s="76" customFormat="1" ht="13.5">
      <c r="A15" s="74">
        <v>12</v>
      </c>
      <c r="B15" s="75">
        <v>39363</v>
      </c>
      <c r="C15" s="76" t="s">
        <v>92</v>
      </c>
      <c r="D15" s="78">
        <v>150</v>
      </c>
      <c r="E15" s="77">
        <f t="shared" si="3"/>
        <v>3935.52</v>
      </c>
      <c r="F15" s="76" t="s">
        <v>79</v>
      </c>
      <c r="G15" s="105">
        <v>39350</v>
      </c>
      <c r="H15" s="114" t="s">
        <v>126</v>
      </c>
      <c r="I15" s="106">
        <v>15</v>
      </c>
      <c r="J15" s="107" t="s">
        <v>108</v>
      </c>
      <c r="K15" s="107" t="s">
        <v>109</v>
      </c>
      <c r="L15" s="109">
        <f t="shared" si="0"/>
        <v>14</v>
      </c>
      <c r="M15" s="108">
        <f t="shared" si="1"/>
        <v>15</v>
      </c>
      <c r="N15" s="108">
        <f t="shared" si="4"/>
        <v>0</v>
      </c>
      <c r="O15" s="108">
        <f t="shared" si="2"/>
        <v>1</v>
      </c>
      <c r="P15" s="67"/>
      <c r="Q15" s="67"/>
      <c r="R15" s="67"/>
      <c r="S15" s="67"/>
      <c r="T15" s="67"/>
      <c r="U15" s="67"/>
      <c r="V15" s="67"/>
      <c r="W15" s="67"/>
    </row>
    <row r="16" spans="1:23" s="76" customFormat="1" ht="13.5">
      <c r="A16" s="74">
        <v>13</v>
      </c>
      <c r="B16" s="75">
        <v>39364</v>
      </c>
      <c r="C16" s="76" t="s">
        <v>77</v>
      </c>
      <c r="D16" s="78">
        <v>-109.8</v>
      </c>
      <c r="E16" s="77">
        <f t="shared" si="3"/>
        <v>3825.72</v>
      </c>
      <c r="G16" s="105">
        <v>39350</v>
      </c>
      <c r="H16" s="114" t="s">
        <v>127</v>
      </c>
      <c r="I16" s="106">
        <v>15</v>
      </c>
      <c r="J16" s="107" t="s">
        <v>108</v>
      </c>
      <c r="K16" s="107" t="s">
        <v>109</v>
      </c>
      <c r="L16" s="109">
        <f t="shared" si="0"/>
        <v>15</v>
      </c>
      <c r="M16" s="108">
        <f t="shared" si="1"/>
        <v>15</v>
      </c>
      <c r="N16" s="108">
        <f t="shared" si="4"/>
        <v>0</v>
      </c>
      <c r="O16" s="108">
        <f t="shared" si="2"/>
        <v>1</v>
      </c>
      <c r="P16" s="67"/>
      <c r="Q16" s="67"/>
      <c r="R16" s="67"/>
      <c r="S16" s="67"/>
      <c r="T16" s="67"/>
      <c r="U16" s="67"/>
      <c r="V16" s="67"/>
      <c r="W16" s="67"/>
    </row>
    <row r="17" spans="1:23" s="76" customFormat="1" ht="13.5">
      <c r="A17" s="74">
        <v>14</v>
      </c>
      <c r="B17" s="75">
        <v>39364</v>
      </c>
      <c r="C17" s="76" t="s">
        <v>86</v>
      </c>
      <c r="D17" s="78">
        <v>-0.5</v>
      </c>
      <c r="E17" s="77">
        <f t="shared" si="3"/>
        <v>3825.22</v>
      </c>
      <c r="F17" s="76" t="s">
        <v>79</v>
      </c>
      <c r="G17" s="105">
        <v>39350</v>
      </c>
      <c r="H17" s="114" t="s">
        <v>128</v>
      </c>
      <c r="I17" s="106">
        <v>15</v>
      </c>
      <c r="J17" s="107" t="s">
        <v>108</v>
      </c>
      <c r="K17" s="107" t="s">
        <v>109</v>
      </c>
      <c r="L17" s="109">
        <f t="shared" si="0"/>
        <v>16</v>
      </c>
      <c r="M17" s="108">
        <f t="shared" si="1"/>
        <v>15</v>
      </c>
      <c r="N17" s="108">
        <f t="shared" si="4"/>
        <v>0</v>
      </c>
      <c r="O17" s="108">
        <f t="shared" si="2"/>
        <v>1</v>
      </c>
      <c r="P17" s="67"/>
      <c r="Q17" s="67"/>
      <c r="R17" s="67"/>
      <c r="S17" s="67"/>
      <c r="T17" s="67"/>
      <c r="U17" s="67"/>
      <c r="V17" s="67"/>
      <c r="W17" s="67"/>
    </row>
    <row r="18" spans="1:23" s="76" customFormat="1" ht="13.5">
      <c r="A18" s="74">
        <v>15</v>
      </c>
      <c r="B18" s="75">
        <v>39365</v>
      </c>
      <c r="C18" s="76" t="s">
        <v>67</v>
      </c>
      <c r="D18" s="78">
        <v>10</v>
      </c>
      <c r="E18" s="77">
        <f t="shared" si="3"/>
        <v>3835.22</v>
      </c>
      <c r="G18" s="105">
        <v>39350</v>
      </c>
      <c r="H18" s="115" t="s">
        <v>129</v>
      </c>
      <c r="I18" s="106">
        <v>15</v>
      </c>
      <c r="J18" s="107" t="s">
        <v>108</v>
      </c>
      <c r="K18" s="107" t="s">
        <v>109</v>
      </c>
      <c r="L18" s="109">
        <f t="shared" si="0"/>
        <v>17</v>
      </c>
      <c r="M18" s="108">
        <f t="shared" si="1"/>
        <v>15</v>
      </c>
      <c r="N18" s="108">
        <f t="shared" si="4"/>
        <v>0</v>
      </c>
      <c r="O18" s="108">
        <f t="shared" si="2"/>
        <v>1</v>
      </c>
      <c r="P18" s="67"/>
      <c r="Q18" s="67"/>
      <c r="R18" s="67"/>
      <c r="S18" s="67"/>
      <c r="T18" s="67"/>
      <c r="U18" s="67"/>
      <c r="V18" s="67"/>
      <c r="W18" s="67"/>
    </row>
    <row r="19" spans="1:23" s="76" customFormat="1" ht="13.5">
      <c r="A19" s="74">
        <v>16</v>
      </c>
      <c r="B19" s="75">
        <v>39366</v>
      </c>
      <c r="C19" s="76" t="s">
        <v>67</v>
      </c>
      <c r="D19" s="78">
        <v>120</v>
      </c>
      <c r="E19" s="77">
        <f t="shared" si="3"/>
        <v>3955.22</v>
      </c>
      <c r="F19" s="76" t="s">
        <v>79</v>
      </c>
      <c r="G19" s="105">
        <v>39351</v>
      </c>
      <c r="H19" s="115" t="s">
        <v>130</v>
      </c>
      <c r="I19" s="106">
        <v>15</v>
      </c>
      <c r="J19" s="107" t="s">
        <v>108</v>
      </c>
      <c r="K19" s="107" t="s">
        <v>109</v>
      </c>
      <c r="L19" s="109">
        <f t="shared" si="0"/>
        <v>18</v>
      </c>
      <c r="M19" s="108">
        <f t="shared" si="1"/>
        <v>15</v>
      </c>
      <c r="N19" s="108">
        <f t="shared" si="4"/>
        <v>0</v>
      </c>
      <c r="O19" s="108">
        <f t="shared" si="2"/>
        <v>1</v>
      </c>
      <c r="P19" s="67"/>
      <c r="Q19" s="67"/>
      <c r="R19" s="67"/>
      <c r="S19" s="67"/>
      <c r="T19" s="67"/>
      <c r="U19" s="67"/>
      <c r="V19" s="67"/>
      <c r="W19" s="67"/>
    </row>
    <row r="20" spans="1:23" s="76" customFormat="1" ht="13.5">
      <c r="A20" s="74">
        <v>17</v>
      </c>
      <c r="B20" s="75">
        <v>39367</v>
      </c>
      <c r="C20" s="76" t="s">
        <v>92</v>
      </c>
      <c r="D20" s="78">
        <v>15</v>
      </c>
      <c r="E20" s="77">
        <f t="shared" si="3"/>
        <v>3970.22</v>
      </c>
      <c r="F20" s="76" t="s">
        <v>79</v>
      </c>
      <c r="G20" s="105">
        <v>39351</v>
      </c>
      <c r="H20" s="115" t="s">
        <v>131</v>
      </c>
      <c r="I20" s="106">
        <v>15</v>
      </c>
      <c r="J20" s="107" t="s">
        <v>108</v>
      </c>
      <c r="K20" s="107" t="s">
        <v>109</v>
      </c>
      <c r="L20" s="109">
        <f t="shared" si="0"/>
        <v>19</v>
      </c>
      <c r="M20" s="108">
        <f t="shared" si="1"/>
        <v>15</v>
      </c>
      <c r="N20" s="108">
        <f t="shared" si="4"/>
        <v>0</v>
      </c>
      <c r="O20" s="108">
        <f t="shared" si="2"/>
        <v>1</v>
      </c>
      <c r="P20" s="67"/>
      <c r="Q20" s="67"/>
      <c r="R20" s="67"/>
      <c r="S20" s="67"/>
      <c r="T20" s="67"/>
      <c r="U20" s="67"/>
      <c r="V20" s="67"/>
      <c r="W20" s="67"/>
    </row>
    <row r="21" spans="1:23" s="76" customFormat="1" ht="13.5">
      <c r="A21" s="74">
        <v>18</v>
      </c>
      <c r="B21" s="75">
        <v>39374</v>
      </c>
      <c r="C21" s="76" t="s">
        <v>92</v>
      </c>
      <c r="D21" s="78">
        <v>15</v>
      </c>
      <c r="E21" s="77">
        <f t="shared" si="3"/>
        <v>3985.22</v>
      </c>
      <c r="G21" s="105">
        <v>39351</v>
      </c>
      <c r="H21" s="115" t="s">
        <v>132</v>
      </c>
      <c r="I21" s="106">
        <v>15</v>
      </c>
      <c r="J21" s="107" t="s">
        <v>108</v>
      </c>
      <c r="K21" s="107" t="s">
        <v>109</v>
      </c>
      <c r="L21" s="109">
        <f t="shared" si="0"/>
        <v>20</v>
      </c>
      <c r="M21" s="108">
        <f t="shared" si="1"/>
        <v>15</v>
      </c>
      <c r="N21" s="108">
        <f t="shared" si="4"/>
        <v>0</v>
      </c>
      <c r="O21" s="108">
        <f t="shared" si="2"/>
        <v>1</v>
      </c>
      <c r="P21" s="67"/>
      <c r="Q21" s="67"/>
      <c r="R21" s="67"/>
      <c r="S21" s="67"/>
      <c r="T21" s="67"/>
      <c r="U21" s="67"/>
      <c r="V21" s="67"/>
      <c r="W21" s="67"/>
    </row>
    <row r="22" spans="1:23" s="76" customFormat="1" ht="13.5">
      <c r="A22" s="74">
        <v>19</v>
      </c>
      <c r="B22" s="75">
        <v>39381</v>
      </c>
      <c r="C22" s="76" t="s">
        <v>86</v>
      </c>
      <c r="D22" s="78">
        <v>-2</v>
      </c>
      <c r="E22" s="77">
        <f t="shared" si="3"/>
        <v>3983.22</v>
      </c>
      <c r="F22" s="76" t="s">
        <v>79</v>
      </c>
      <c r="G22" s="105">
        <v>39351</v>
      </c>
      <c r="H22" s="115" t="s">
        <v>133</v>
      </c>
      <c r="I22" s="106">
        <v>15</v>
      </c>
      <c r="J22" s="107" t="s">
        <v>108</v>
      </c>
      <c r="K22" s="107" t="s">
        <v>109</v>
      </c>
      <c r="L22" s="109">
        <f t="shared" si="0"/>
        <v>21</v>
      </c>
      <c r="M22" s="108">
        <f t="shared" si="1"/>
        <v>15</v>
      </c>
      <c r="N22" s="108">
        <f t="shared" si="4"/>
        <v>0</v>
      </c>
      <c r="O22" s="108">
        <f t="shared" si="2"/>
        <v>1</v>
      </c>
      <c r="P22" s="67"/>
      <c r="Q22" s="67"/>
      <c r="R22" s="67"/>
      <c r="S22" s="67"/>
      <c r="T22" s="67"/>
      <c r="U22" s="67"/>
      <c r="V22" s="67"/>
      <c r="W22" s="67"/>
    </row>
    <row r="23" spans="1:23" s="76" customFormat="1" ht="13.5">
      <c r="A23" s="74">
        <v>20</v>
      </c>
      <c r="B23" s="75">
        <v>39385</v>
      </c>
      <c r="C23" s="76" t="s">
        <v>95</v>
      </c>
      <c r="D23" s="78">
        <v>370</v>
      </c>
      <c r="E23" s="77">
        <f t="shared" si="3"/>
        <v>4353.219999999999</v>
      </c>
      <c r="F23" s="76" t="s">
        <v>79</v>
      </c>
      <c r="G23" s="105">
        <v>39352</v>
      </c>
      <c r="H23" s="115" t="s">
        <v>134</v>
      </c>
      <c r="I23" s="106">
        <v>15</v>
      </c>
      <c r="J23" s="107" t="s">
        <v>108</v>
      </c>
      <c r="K23" s="107" t="s">
        <v>109</v>
      </c>
      <c r="L23" s="109">
        <f t="shared" si="0"/>
        <v>22</v>
      </c>
      <c r="M23" s="108">
        <f t="shared" si="1"/>
        <v>15</v>
      </c>
      <c r="N23" s="108">
        <f t="shared" si="4"/>
        <v>0</v>
      </c>
      <c r="O23" s="108">
        <f t="shared" si="2"/>
        <v>1</v>
      </c>
      <c r="P23" s="67"/>
      <c r="Q23" s="67"/>
      <c r="R23" s="67"/>
      <c r="S23" s="67"/>
      <c r="T23" s="67"/>
      <c r="U23" s="67"/>
      <c r="V23" s="67"/>
      <c r="W23" s="67"/>
    </row>
    <row r="24" spans="1:23" s="76" customFormat="1" ht="13.5">
      <c r="A24" s="74">
        <v>21</v>
      </c>
      <c r="B24" s="75">
        <v>39386</v>
      </c>
      <c r="C24" s="76" t="s">
        <v>95</v>
      </c>
      <c r="D24" s="78">
        <v>740</v>
      </c>
      <c r="E24" s="77">
        <f t="shared" si="3"/>
        <v>5093.219999999999</v>
      </c>
      <c r="G24" s="105">
        <v>39352</v>
      </c>
      <c r="H24" s="115" t="s">
        <v>135</v>
      </c>
      <c r="I24" s="106">
        <v>45</v>
      </c>
      <c r="J24" s="107"/>
      <c r="K24" s="107" t="s">
        <v>109</v>
      </c>
      <c r="L24" s="109">
        <f t="shared" si="0"/>
        <v>23</v>
      </c>
      <c r="M24" s="108">
        <f t="shared" si="1"/>
        <v>0</v>
      </c>
      <c r="N24" s="108">
        <f t="shared" si="4"/>
        <v>45</v>
      </c>
      <c r="O24" s="108">
        <f t="shared" si="2"/>
        <v>0</v>
      </c>
      <c r="P24" s="67"/>
      <c r="Q24" s="67"/>
      <c r="R24" s="67"/>
      <c r="S24" s="67"/>
      <c r="T24" s="67"/>
      <c r="U24" s="67"/>
      <c r="V24" s="67"/>
      <c r="W24" s="67"/>
    </row>
    <row r="25" spans="1:23" s="76" customFormat="1" ht="13.5">
      <c r="A25" s="74">
        <v>22</v>
      </c>
      <c r="B25" s="75">
        <v>39386</v>
      </c>
      <c r="C25" s="76" t="s">
        <v>67</v>
      </c>
      <c r="D25" s="78">
        <v>240</v>
      </c>
      <c r="E25" s="77">
        <f t="shared" si="3"/>
        <v>5333.219999999999</v>
      </c>
      <c r="G25" s="105">
        <v>39353</v>
      </c>
      <c r="H25" s="115" t="s">
        <v>136</v>
      </c>
      <c r="I25" s="106">
        <v>15</v>
      </c>
      <c r="J25" s="107" t="s">
        <v>108</v>
      </c>
      <c r="K25" s="107" t="s">
        <v>109</v>
      </c>
      <c r="L25" s="109">
        <f t="shared" si="0"/>
        <v>24</v>
      </c>
      <c r="M25" s="108">
        <f t="shared" si="1"/>
        <v>15</v>
      </c>
      <c r="N25" s="108">
        <f t="shared" si="4"/>
        <v>0</v>
      </c>
      <c r="O25" s="108">
        <f t="shared" si="2"/>
        <v>1</v>
      </c>
      <c r="P25" s="67"/>
      <c r="Q25" s="67"/>
      <c r="R25" s="67"/>
      <c r="S25" s="67"/>
      <c r="T25" s="67"/>
      <c r="U25" s="67"/>
      <c r="V25" s="67"/>
      <c r="W25" s="67"/>
    </row>
    <row r="26" spans="1:23" s="76" customFormat="1" ht="13.5">
      <c r="A26" s="74">
        <v>23</v>
      </c>
      <c r="B26" s="75">
        <v>39386</v>
      </c>
      <c r="C26" s="76" t="s">
        <v>58</v>
      </c>
      <c r="D26" s="78">
        <v>0.02</v>
      </c>
      <c r="E26" s="77">
        <f t="shared" si="3"/>
        <v>5333.24</v>
      </c>
      <c r="F26" s="76" t="s">
        <v>79</v>
      </c>
      <c r="G26" s="105">
        <v>39353</v>
      </c>
      <c r="H26" s="115" t="s">
        <v>137</v>
      </c>
      <c r="I26" s="106">
        <v>15</v>
      </c>
      <c r="J26" s="107" t="s">
        <v>108</v>
      </c>
      <c r="K26" s="107" t="s">
        <v>109</v>
      </c>
      <c r="L26" s="109">
        <f t="shared" si="0"/>
        <v>25</v>
      </c>
      <c r="M26" s="108">
        <f t="shared" si="1"/>
        <v>15</v>
      </c>
      <c r="N26" s="108">
        <f t="shared" si="4"/>
        <v>0</v>
      </c>
      <c r="O26" s="108">
        <f t="shared" si="2"/>
        <v>1</v>
      </c>
      <c r="P26" s="67"/>
      <c r="Q26" s="67"/>
      <c r="R26" s="67"/>
      <c r="S26" s="67"/>
      <c r="T26" s="67"/>
      <c r="U26" s="67"/>
      <c r="V26" s="67"/>
      <c r="W26" s="67"/>
    </row>
    <row r="27" spans="1:23" s="76" customFormat="1" ht="13.5">
      <c r="A27" s="79"/>
      <c r="B27" s="80"/>
      <c r="C27" s="79"/>
      <c r="D27" s="81" t="s">
        <v>54</v>
      </c>
      <c r="E27" s="82">
        <f>E26</f>
        <v>5333.24</v>
      </c>
      <c r="G27" s="105">
        <v>39356</v>
      </c>
      <c r="H27" s="115" t="s">
        <v>138</v>
      </c>
      <c r="I27" s="106">
        <v>15</v>
      </c>
      <c r="J27" s="107" t="s">
        <v>108</v>
      </c>
      <c r="K27" s="107" t="s">
        <v>109</v>
      </c>
      <c r="L27" s="109">
        <f t="shared" si="0"/>
        <v>26</v>
      </c>
      <c r="M27" s="108">
        <f t="shared" si="1"/>
        <v>15</v>
      </c>
      <c r="N27" s="108">
        <f t="shared" si="4"/>
        <v>0</v>
      </c>
      <c r="O27" s="108">
        <f t="shared" si="2"/>
        <v>1</v>
      </c>
      <c r="P27" s="67"/>
      <c r="Q27" s="67"/>
      <c r="R27" s="67"/>
      <c r="S27" s="67"/>
      <c r="T27" s="67"/>
      <c r="U27" s="67"/>
      <c r="V27" s="67"/>
      <c r="W27" s="67"/>
    </row>
    <row r="28" spans="2:23" ht="13.5">
      <c r="B28" s="84"/>
      <c r="D28" s="85"/>
      <c r="G28" s="105">
        <v>39356</v>
      </c>
      <c r="H28" s="115" t="s">
        <v>139</v>
      </c>
      <c r="I28" s="106">
        <v>15</v>
      </c>
      <c r="J28" s="107" t="s">
        <v>108</v>
      </c>
      <c r="K28" s="107" t="s">
        <v>109</v>
      </c>
      <c r="L28" s="109">
        <f t="shared" si="0"/>
        <v>27</v>
      </c>
      <c r="M28" s="108">
        <f t="shared" si="1"/>
        <v>15</v>
      </c>
      <c r="N28" s="108">
        <f t="shared" si="4"/>
        <v>0</v>
      </c>
      <c r="O28" s="108">
        <f t="shared" si="2"/>
        <v>1</v>
      </c>
      <c r="P28" s="67"/>
      <c r="Q28" s="67"/>
      <c r="R28" s="67"/>
      <c r="S28" s="67"/>
      <c r="T28" s="67"/>
      <c r="U28" s="67"/>
      <c r="V28" s="67"/>
      <c r="W28" s="67"/>
    </row>
    <row r="29" spans="1:23" ht="13.5">
      <c r="A29" s="140" t="s">
        <v>35</v>
      </c>
      <c r="B29" s="140"/>
      <c r="C29" s="70" t="s">
        <v>94</v>
      </c>
      <c r="D29" s="86"/>
      <c r="E29" s="87"/>
      <c r="G29" s="105">
        <v>39356</v>
      </c>
      <c r="H29" s="115" t="s">
        <v>140</v>
      </c>
      <c r="I29" s="106">
        <v>15</v>
      </c>
      <c r="J29" s="107" t="s">
        <v>108</v>
      </c>
      <c r="K29" s="107" t="s">
        <v>109</v>
      </c>
      <c r="L29" s="109">
        <f t="shared" si="0"/>
        <v>28</v>
      </c>
      <c r="M29" s="108">
        <f t="shared" si="1"/>
        <v>15</v>
      </c>
      <c r="N29" s="108">
        <f t="shared" si="4"/>
        <v>0</v>
      </c>
      <c r="O29" s="108">
        <f t="shared" si="2"/>
        <v>1</v>
      </c>
      <c r="P29" s="67"/>
      <c r="Q29" s="67"/>
      <c r="R29" s="67"/>
      <c r="S29" s="67"/>
      <c r="T29" s="67"/>
      <c r="U29" s="67"/>
      <c r="V29" s="67"/>
      <c r="W29" s="67"/>
    </row>
    <row r="30" spans="2:23" ht="13.5">
      <c r="B30" s="75">
        <v>39355</v>
      </c>
      <c r="C30" s="76" t="s">
        <v>43</v>
      </c>
      <c r="D30" s="88"/>
      <c r="E30" s="89">
        <v>2042.19</v>
      </c>
      <c r="G30" s="105">
        <v>39356</v>
      </c>
      <c r="H30" s="115" t="s">
        <v>141</v>
      </c>
      <c r="I30" s="106">
        <v>15</v>
      </c>
      <c r="J30" s="107" t="s">
        <v>108</v>
      </c>
      <c r="K30" s="107" t="s">
        <v>109</v>
      </c>
      <c r="L30" s="109">
        <f t="shared" si="0"/>
        <v>29</v>
      </c>
      <c r="M30" s="108">
        <f t="shared" si="1"/>
        <v>15</v>
      </c>
      <c r="N30" s="108">
        <f t="shared" si="4"/>
        <v>0</v>
      </c>
      <c r="O30" s="108">
        <f t="shared" si="2"/>
        <v>1</v>
      </c>
      <c r="P30" s="67"/>
      <c r="Q30" s="67"/>
      <c r="R30" s="67"/>
      <c r="S30" s="67"/>
      <c r="T30" s="67"/>
      <c r="U30" s="67"/>
      <c r="V30" s="67"/>
      <c r="W30" s="67"/>
    </row>
    <row r="31" spans="1:23" ht="13.5">
      <c r="A31" s="83">
        <v>1</v>
      </c>
      <c r="B31" s="75">
        <v>39358</v>
      </c>
      <c r="C31" s="76" t="s">
        <v>92</v>
      </c>
      <c r="D31" s="85">
        <v>30</v>
      </c>
      <c r="E31" s="99">
        <f aca="true" t="shared" si="5" ref="E31:E36">E30+D31</f>
        <v>2072.19</v>
      </c>
      <c r="G31" s="105">
        <v>39357</v>
      </c>
      <c r="H31" s="115" t="s">
        <v>142</v>
      </c>
      <c r="I31" s="106">
        <v>15</v>
      </c>
      <c r="J31" s="107" t="s">
        <v>108</v>
      </c>
      <c r="K31" s="107" t="s">
        <v>109</v>
      </c>
      <c r="L31" s="109">
        <f t="shared" si="0"/>
        <v>30</v>
      </c>
      <c r="M31" s="108">
        <f t="shared" si="1"/>
        <v>15</v>
      </c>
      <c r="N31" s="108">
        <f t="shared" si="4"/>
        <v>0</v>
      </c>
      <c r="O31" s="108">
        <f t="shared" si="2"/>
        <v>1</v>
      </c>
      <c r="P31" s="67"/>
      <c r="Q31" s="67"/>
      <c r="R31" s="67"/>
      <c r="S31" s="67"/>
      <c r="T31" s="67"/>
      <c r="U31" s="67"/>
      <c r="V31" s="67"/>
      <c r="W31" s="67"/>
    </row>
    <row r="32" spans="1:23" ht="13.5">
      <c r="A32" s="83">
        <v>2</v>
      </c>
      <c r="B32" s="75">
        <v>39361</v>
      </c>
      <c r="C32" s="76" t="s">
        <v>67</v>
      </c>
      <c r="D32" s="85">
        <v>305</v>
      </c>
      <c r="E32" s="99">
        <f t="shared" si="5"/>
        <v>2377.19</v>
      </c>
      <c r="G32" s="105">
        <v>39357</v>
      </c>
      <c r="H32" s="115" t="s">
        <v>143</v>
      </c>
      <c r="I32" s="106">
        <v>15</v>
      </c>
      <c r="J32" s="107" t="s">
        <v>108</v>
      </c>
      <c r="K32" s="107" t="s">
        <v>109</v>
      </c>
      <c r="L32" s="109">
        <f t="shared" si="0"/>
        <v>31</v>
      </c>
      <c r="M32" s="108">
        <f t="shared" si="1"/>
        <v>15</v>
      </c>
      <c r="N32" s="108">
        <f t="shared" si="4"/>
        <v>0</v>
      </c>
      <c r="O32" s="108">
        <f t="shared" si="2"/>
        <v>1</v>
      </c>
      <c r="P32" s="67"/>
      <c r="Q32" s="67"/>
      <c r="R32" s="67"/>
      <c r="S32" s="67"/>
      <c r="T32" s="67"/>
      <c r="U32" s="67"/>
      <c r="V32" s="67"/>
      <c r="W32" s="67"/>
    </row>
    <row r="33" spans="1:23" ht="13.5">
      <c r="A33" s="83">
        <v>3</v>
      </c>
      <c r="B33" s="75">
        <v>39361</v>
      </c>
      <c r="C33" s="76" t="s">
        <v>92</v>
      </c>
      <c r="D33" s="85">
        <v>155</v>
      </c>
      <c r="E33" s="99">
        <f t="shared" si="5"/>
        <v>2532.19</v>
      </c>
      <c r="G33" s="105">
        <v>39357</v>
      </c>
      <c r="H33" s="115" t="s">
        <v>144</v>
      </c>
      <c r="I33" s="106">
        <v>15</v>
      </c>
      <c r="J33" s="107" t="s">
        <v>108</v>
      </c>
      <c r="K33" s="107" t="s">
        <v>109</v>
      </c>
      <c r="L33" s="109">
        <f t="shared" si="0"/>
        <v>32</v>
      </c>
      <c r="M33" s="108">
        <f t="shared" si="1"/>
        <v>15</v>
      </c>
      <c r="N33" s="108">
        <f t="shared" si="4"/>
        <v>0</v>
      </c>
      <c r="O33" s="108">
        <f t="shared" si="2"/>
        <v>1</v>
      </c>
      <c r="P33" s="67"/>
      <c r="Q33" s="67"/>
      <c r="R33" s="67"/>
      <c r="S33" s="67"/>
      <c r="T33" s="67"/>
      <c r="U33" s="67"/>
      <c r="V33" s="67"/>
      <c r="W33" s="67"/>
    </row>
    <row r="34" spans="1:23" ht="13.5">
      <c r="A34" s="83">
        <v>4</v>
      </c>
      <c r="B34" s="75">
        <v>39361</v>
      </c>
      <c r="C34" s="101" t="s">
        <v>96</v>
      </c>
      <c r="D34" s="102">
        <v>-550</v>
      </c>
      <c r="E34" s="99">
        <f t="shared" si="5"/>
        <v>1982.19</v>
      </c>
      <c r="F34" s="101"/>
      <c r="G34" s="105">
        <v>39357</v>
      </c>
      <c r="H34" s="115" t="s">
        <v>145</v>
      </c>
      <c r="I34" s="106">
        <v>45</v>
      </c>
      <c r="J34" s="107"/>
      <c r="K34" s="107" t="s">
        <v>109</v>
      </c>
      <c r="L34" s="109">
        <f t="shared" si="0"/>
        <v>33</v>
      </c>
      <c r="M34" s="108">
        <f t="shared" si="1"/>
        <v>0</v>
      </c>
      <c r="N34" s="108">
        <f t="shared" si="4"/>
        <v>45</v>
      </c>
      <c r="O34" s="108">
        <f t="shared" si="2"/>
        <v>0</v>
      </c>
      <c r="P34" s="67"/>
      <c r="Q34" s="67"/>
      <c r="R34" s="67"/>
      <c r="S34" s="67"/>
      <c r="T34" s="67"/>
      <c r="U34" s="67"/>
      <c r="V34" s="67"/>
      <c r="W34" s="67"/>
    </row>
    <row r="35" spans="1:23" ht="13.5">
      <c r="A35" s="83">
        <v>5</v>
      </c>
      <c r="B35" s="75">
        <v>39361</v>
      </c>
      <c r="C35" s="101" t="s">
        <v>97</v>
      </c>
      <c r="D35" s="102">
        <v>-15</v>
      </c>
      <c r="E35" s="99">
        <f t="shared" si="5"/>
        <v>1967.19</v>
      </c>
      <c r="F35" s="101"/>
      <c r="G35" s="105">
        <v>39357</v>
      </c>
      <c r="H35" s="115" t="s">
        <v>146</v>
      </c>
      <c r="I35" s="106">
        <v>15</v>
      </c>
      <c r="J35" s="107" t="s">
        <v>108</v>
      </c>
      <c r="K35" s="107" t="s">
        <v>109</v>
      </c>
      <c r="L35" s="109">
        <f t="shared" si="0"/>
        <v>34</v>
      </c>
      <c r="M35" s="108">
        <f t="shared" si="1"/>
        <v>15</v>
      </c>
      <c r="N35" s="108">
        <f t="shared" si="4"/>
        <v>0</v>
      </c>
      <c r="O35" s="108">
        <f t="shared" si="2"/>
        <v>1</v>
      </c>
      <c r="P35" s="67"/>
      <c r="Q35" s="67"/>
      <c r="R35" s="67"/>
      <c r="S35" s="67"/>
      <c r="T35" s="67"/>
      <c r="U35" s="67"/>
      <c r="V35" s="67"/>
      <c r="W35" s="67"/>
    </row>
    <row r="36" spans="1:23" ht="13.5">
      <c r="A36" s="83">
        <v>6</v>
      </c>
      <c r="B36" s="75">
        <v>39363</v>
      </c>
      <c r="C36" s="101" t="s">
        <v>98</v>
      </c>
      <c r="D36" s="102">
        <v>-402.5</v>
      </c>
      <c r="E36" s="99">
        <f t="shared" si="5"/>
        <v>1564.69</v>
      </c>
      <c r="F36" s="101"/>
      <c r="G36" s="105">
        <v>39357</v>
      </c>
      <c r="H36" s="115" t="s">
        <v>147</v>
      </c>
      <c r="I36" s="106">
        <v>15</v>
      </c>
      <c r="J36" s="107" t="s">
        <v>108</v>
      </c>
      <c r="K36" s="107" t="s">
        <v>109</v>
      </c>
      <c r="L36" s="109">
        <f t="shared" si="0"/>
        <v>35</v>
      </c>
      <c r="M36" s="108">
        <f t="shared" si="1"/>
        <v>15</v>
      </c>
      <c r="N36" s="108">
        <f t="shared" si="4"/>
        <v>0</v>
      </c>
      <c r="O36" s="108">
        <f t="shared" si="2"/>
        <v>1</v>
      </c>
      <c r="P36" s="67"/>
      <c r="Q36" s="67"/>
      <c r="R36" s="67"/>
      <c r="S36" s="67"/>
      <c r="T36" s="67"/>
      <c r="U36" s="67"/>
      <c r="V36" s="67"/>
      <c r="W36" s="67"/>
    </row>
    <row r="37" spans="1:23" ht="13.5">
      <c r="A37" s="90"/>
      <c r="B37" s="80"/>
      <c r="C37" s="90"/>
      <c r="D37" s="81" t="s">
        <v>54</v>
      </c>
      <c r="E37" s="91">
        <f>E36</f>
        <v>1564.69</v>
      </c>
      <c r="G37" s="105">
        <v>39358</v>
      </c>
      <c r="H37" s="115" t="s">
        <v>148</v>
      </c>
      <c r="I37" s="106">
        <v>15</v>
      </c>
      <c r="J37" s="107" t="s">
        <v>108</v>
      </c>
      <c r="K37" s="107" t="s">
        <v>149</v>
      </c>
      <c r="L37" s="109">
        <f t="shared" si="0"/>
        <v>36</v>
      </c>
      <c r="M37" s="108">
        <f t="shared" si="1"/>
        <v>15</v>
      </c>
      <c r="N37" s="108">
        <f t="shared" si="4"/>
        <v>0</v>
      </c>
      <c r="O37" s="108">
        <f t="shared" si="2"/>
        <v>1</v>
      </c>
      <c r="P37" s="67"/>
      <c r="Q37" s="67"/>
      <c r="R37" s="67"/>
      <c r="S37" s="67"/>
      <c r="T37" s="67"/>
      <c r="U37" s="67"/>
      <c r="V37" s="67"/>
      <c r="W37" s="67"/>
    </row>
    <row r="38" spans="2:23" ht="13.5">
      <c r="B38" s="92"/>
      <c r="C38" s="83"/>
      <c r="D38" s="93"/>
      <c r="E38" s="67"/>
      <c r="G38" s="105">
        <v>39358</v>
      </c>
      <c r="H38" s="115" t="s">
        <v>150</v>
      </c>
      <c r="I38" s="106">
        <v>15</v>
      </c>
      <c r="J38" s="107" t="s">
        <v>108</v>
      </c>
      <c r="K38" s="107" t="s">
        <v>149</v>
      </c>
      <c r="L38" s="109">
        <f t="shared" si="0"/>
        <v>37</v>
      </c>
      <c r="M38" s="108">
        <f t="shared" si="1"/>
        <v>15</v>
      </c>
      <c r="N38" s="108">
        <f t="shared" si="4"/>
        <v>0</v>
      </c>
      <c r="O38" s="108">
        <f t="shared" si="2"/>
        <v>1</v>
      </c>
      <c r="P38" s="67"/>
      <c r="Q38" s="67"/>
      <c r="R38" s="67"/>
      <c r="S38" s="67"/>
      <c r="T38" s="67"/>
      <c r="U38" s="67"/>
      <c r="V38" s="67"/>
      <c r="W38" s="67"/>
    </row>
    <row r="39" spans="1:23" ht="13.5" customHeight="1">
      <c r="A39" s="140" t="s">
        <v>81</v>
      </c>
      <c r="B39" s="140"/>
      <c r="C39" s="140"/>
      <c r="D39" s="140"/>
      <c r="E39" s="140"/>
      <c r="G39" s="105">
        <v>39358</v>
      </c>
      <c r="H39" s="115" t="s">
        <v>151</v>
      </c>
      <c r="I39" s="106">
        <v>15</v>
      </c>
      <c r="J39" s="107" t="s">
        <v>108</v>
      </c>
      <c r="K39" s="107" t="s">
        <v>109</v>
      </c>
      <c r="L39" s="109">
        <f t="shared" si="0"/>
        <v>38</v>
      </c>
      <c r="M39" s="108">
        <f t="shared" si="1"/>
        <v>15</v>
      </c>
      <c r="N39" s="108">
        <f t="shared" si="4"/>
        <v>0</v>
      </c>
      <c r="O39" s="108">
        <f t="shared" si="2"/>
        <v>1</v>
      </c>
      <c r="P39" s="67"/>
      <c r="Q39" s="67"/>
      <c r="R39" s="67"/>
      <c r="S39" s="67"/>
      <c r="T39" s="67"/>
      <c r="U39" s="67"/>
      <c r="V39" s="67"/>
      <c r="W39" s="67"/>
    </row>
    <row r="40" spans="1:23" ht="13.5">
      <c r="A40" s="94"/>
      <c r="B40" s="80"/>
      <c r="C40" s="95" t="s">
        <v>64</v>
      </c>
      <c r="D40" s="81"/>
      <c r="E40" s="82">
        <f>E27</f>
        <v>5333.24</v>
      </c>
      <c r="G40" s="105">
        <v>39358</v>
      </c>
      <c r="H40" s="115" t="s">
        <v>152</v>
      </c>
      <c r="I40" s="106">
        <v>15</v>
      </c>
      <c r="J40" s="107" t="s">
        <v>108</v>
      </c>
      <c r="K40" s="107" t="s">
        <v>109</v>
      </c>
      <c r="L40" s="109">
        <f t="shared" si="0"/>
        <v>39</v>
      </c>
      <c r="M40" s="108">
        <f t="shared" si="1"/>
        <v>15</v>
      </c>
      <c r="N40" s="108">
        <f t="shared" si="4"/>
        <v>0</v>
      </c>
      <c r="O40" s="108">
        <f t="shared" si="2"/>
        <v>1</v>
      </c>
      <c r="P40" s="67"/>
      <c r="Q40" s="67"/>
      <c r="R40" s="67"/>
      <c r="S40" s="67"/>
      <c r="T40" s="67"/>
      <c r="U40" s="67"/>
      <c r="V40" s="67"/>
      <c r="W40" s="67"/>
    </row>
    <row r="41" spans="1:23" ht="13.5">
      <c r="A41" s="94"/>
      <c r="B41" s="92"/>
      <c r="C41" s="96" t="s">
        <v>65</v>
      </c>
      <c r="D41" s="93"/>
      <c r="E41" s="91">
        <f>E37</f>
        <v>1564.69</v>
      </c>
      <c r="G41" s="105">
        <v>39359</v>
      </c>
      <c r="H41" s="115" t="s">
        <v>153</v>
      </c>
      <c r="I41" s="106">
        <v>45</v>
      </c>
      <c r="J41" s="107"/>
      <c r="K41" s="107" t="s">
        <v>109</v>
      </c>
      <c r="L41" s="109">
        <f t="shared" si="0"/>
        <v>40</v>
      </c>
      <c r="M41" s="108">
        <f t="shared" si="1"/>
        <v>0</v>
      </c>
      <c r="N41" s="108">
        <f t="shared" si="4"/>
        <v>45</v>
      </c>
      <c r="O41" s="108">
        <f t="shared" si="2"/>
        <v>0</v>
      </c>
      <c r="P41" s="67"/>
      <c r="Q41" s="67"/>
      <c r="R41" s="67"/>
      <c r="S41" s="67"/>
      <c r="T41" s="67"/>
      <c r="U41" s="67"/>
      <c r="V41" s="67"/>
      <c r="W41" s="67"/>
    </row>
    <row r="42" spans="1:23" ht="13.5">
      <c r="A42" s="97"/>
      <c r="B42" s="80"/>
      <c r="C42" s="95"/>
      <c r="D42" s="81" t="s">
        <v>54</v>
      </c>
      <c r="E42" s="98">
        <f>SUM(E40:E41)</f>
        <v>6897.93</v>
      </c>
      <c r="G42" s="105">
        <v>39359</v>
      </c>
      <c r="H42" s="115" t="s">
        <v>154</v>
      </c>
      <c r="I42" s="106">
        <v>15</v>
      </c>
      <c r="J42" s="107" t="s">
        <v>108</v>
      </c>
      <c r="K42" s="107" t="s">
        <v>109</v>
      </c>
      <c r="L42" s="109">
        <f t="shared" si="0"/>
        <v>41</v>
      </c>
      <c r="M42" s="108">
        <f t="shared" si="1"/>
        <v>15</v>
      </c>
      <c r="N42" s="108">
        <f t="shared" si="4"/>
        <v>0</v>
      </c>
      <c r="O42" s="108">
        <f t="shared" si="2"/>
        <v>1</v>
      </c>
      <c r="P42" s="67"/>
      <c r="Q42" s="67"/>
      <c r="R42" s="67"/>
      <c r="S42" s="67"/>
      <c r="T42" s="67"/>
      <c r="U42" s="67"/>
      <c r="V42" s="67"/>
      <c r="W42" s="67"/>
    </row>
    <row r="43" spans="7:23" ht="13.5">
      <c r="G43" s="105">
        <v>39359</v>
      </c>
      <c r="H43" s="115" t="s">
        <v>155</v>
      </c>
      <c r="I43" s="106">
        <v>15</v>
      </c>
      <c r="J43" s="107" t="s">
        <v>108</v>
      </c>
      <c r="K43" s="107" t="s">
        <v>109</v>
      </c>
      <c r="L43" s="109">
        <f t="shared" si="0"/>
        <v>42</v>
      </c>
      <c r="M43" s="108">
        <f t="shared" si="1"/>
        <v>15</v>
      </c>
      <c r="N43" s="108">
        <f t="shared" si="4"/>
        <v>0</v>
      </c>
      <c r="O43" s="108">
        <f t="shared" si="2"/>
        <v>1</v>
      </c>
      <c r="P43" s="67"/>
      <c r="Q43" s="67"/>
      <c r="R43" s="67"/>
      <c r="S43" s="67"/>
      <c r="T43" s="67"/>
      <c r="U43" s="67"/>
      <c r="V43" s="67"/>
      <c r="W43" s="67"/>
    </row>
    <row r="44" spans="7:23" ht="13.5">
      <c r="G44" s="105">
        <v>39359</v>
      </c>
      <c r="H44" s="115" t="s">
        <v>156</v>
      </c>
      <c r="I44" s="106">
        <v>45</v>
      </c>
      <c r="J44" s="67"/>
      <c r="K44" s="107" t="s">
        <v>109</v>
      </c>
      <c r="L44" s="109">
        <f t="shared" si="0"/>
        <v>43</v>
      </c>
      <c r="M44" s="108">
        <f t="shared" si="1"/>
        <v>0</v>
      </c>
      <c r="N44" s="108">
        <f t="shared" si="4"/>
        <v>45</v>
      </c>
      <c r="O44" s="108">
        <f t="shared" si="2"/>
        <v>0</v>
      </c>
      <c r="P44" s="67"/>
      <c r="Q44" s="67"/>
      <c r="R44" s="67"/>
      <c r="S44" s="67"/>
      <c r="T44" s="67"/>
      <c r="U44" s="67"/>
      <c r="V44" s="67"/>
      <c r="W44" s="67"/>
    </row>
    <row r="45" spans="7:15" s="67" customFormat="1" ht="14.25" customHeight="1">
      <c r="G45" s="105">
        <v>39360</v>
      </c>
      <c r="H45" s="115" t="s">
        <v>157</v>
      </c>
      <c r="I45" s="106">
        <v>15</v>
      </c>
      <c r="J45" s="107" t="s">
        <v>108</v>
      </c>
      <c r="K45" s="107" t="s">
        <v>109</v>
      </c>
      <c r="L45" s="109">
        <f t="shared" si="0"/>
        <v>44</v>
      </c>
      <c r="M45" s="108">
        <f t="shared" si="1"/>
        <v>15</v>
      </c>
      <c r="N45" s="108">
        <f t="shared" si="4"/>
        <v>0</v>
      </c>
      <c r="O45" s="108">
        <f t="shared" si="2"/>
        <v>1</v>
      </c>
    </row>
    <row r="46" spans="7:15" s="67" customFormat="1" ht="14.25" customHeight="1">
      <c r="G46" s="105">
        <v>39360</v>
      </c>
      <c r="H46" s="115" t="s">
        <v>158</v>
      </c>
      <c r="I46" s="106">
        <v>15</v>
      </c>
      <c r="J46" s="107" t="s">
        <v>108</v>
      </c>
      <c r="K46" s="107" t="s">
        <v>109</v>
      </c>
      <c r="L46" s="109">
        <f t="shared" si="0"/>
        <v>45</v>
      </c>
      <c r="M46" s="108">
        <f t="shared" si="1"/>
        <v>15</v>
      </c>
      <c r="N46" s="108">
        <f t="shared" si="4"/>
        <v>0</v>
      </c>
      <c r="O46" s="108">
        <f t="shared" si="2"/>
        <v>1</v>
      </c>
    </row>
    <row r="47" spans="7:15" s="67" customFormat="1" ht="14.25" customHeight="1">
      <c r="G47" s="105">
        <v>39360</v>
      </c>
      <c r="H47" s="115" t="s">
        <v>159</v>
      </c>
      <c r="I47" s="106">
        <v>15</v>
      </c>
      <c r="J47" s="107" t="s">
        <v>108</v>
      </c>
      <c r="K47" s="107" t="s">
        <v>109</v>
      </c>
      <c r="L47" s="109">
        <f t="shared" si="0"/>
        <v>46</v>
      </c>
      <c r="M47" s="108">
        <f t="shared" si="1"/>
        <v>15</v>
      </c>
      <c r="N47" s="108">
        <f t="shared" si="4"/>
        <v>0</v>
      </c>
      <c r="O47" s="108">
        <f t="shared" si="2"/>
        <v>1</v>
      </c>
    </row>
    <row r="48" spans="7:15" s="67" customFormat="1" ht="14.25" customHeight="1">
      <c r="G48" s="105">
        <v>39360</v>
      </c>
      <c r="H48" s="115" t="s">
        <v>160</v>
      </c>
      <c r="I48" s="106">
        <v>45</v>
      </c>
      <c r="J48" s="107" t="s">
        <v>108</v>
      </c>
      <c r="K48" s="107" t="s">
        <v>109</v>
      </c>
      <c r="L48" s="109">
        <f t="shared" si="0"/>
        <v>47</v>
      </c>
      <c r="M48" s="108">
        <v>15</v>
      </c>
      <c r="N48" s="108"/>
      <c r="O48" s="108">
        <f t="shared" si="2"/>
        <v>1</v>
      </c>
    </row>
    <row r="49" spans="7:15" s="67" customFormat="1" ht="14.25" customHeight="1">
      <c r="G49" s="105">
        <v>39361</v>
      </c>
      <c r="H49" s="115" t="s">
        <v>161</v>
      </c>
      <c r="I49" s="106">
        <v>45</v>
      </c>
      <c r="J49" s="107"/>
      <c r="K49" s="107" t="s">
        <v>109</v>
      </c>
      <c r="L49" s="109">
        <f t="shared" si="0"/>
        <v>48</v>
      </c>
      <c r="M49" s="108">
        <f t="shared" si="1"/>
        <v>0</v>
      </c>
      <c r="N49" s="108">
        <f t="shared" si="4"/>
        <v>45</v>
      </c>
      <c r="O49" s="108">
        <f t="shared" si="2"/>
        <v>0</v>
      </c>
    </row>
    <row r="50" spans="7:15" s="67" customFormat="1" ht="14.25" customHeight="1">
      <c r="G50" s="105">
        <v>39361</v>
      </c>
      <c r="H50" s="115" t="s">
        <v>162</v>
      </c>
      <c r="I50" s="106">
        <v>15</v>
      </c>
      <c r="J50" s="107" t="s">
        <v>108</v>
      </c>
      <c r="K50" s="107" t="s">
        <v>149</v>
      </c>
      <c r="L50" s="109">
        <f t="shared" si="0"/>
        <v>49</v>
      </c>
      <c r="M50" s="108">
        <f t="shared" si="1"/>
        <v>15</v>
      </c>
      <c r="N50" s="108">
        <f t="shared" si="4"/>
        <v>0</v>
      </c>
      <c r="O50" s="108">
        <f t="shared" si="2"/>
        <v>1</v>
      </c>
    </row>
    <row r="51" spans="7:15" s="67" customFormat="1" ht="14.25" customHeight="1">
      <c r="G51" s="105">
        <v>39361</v>
      </c>
      <c r="H51" s="115" t="s">
        <v>163</v>
      </c>
      <c r="I51" s="106">
        <v>15</v>
      </c>
      <c r="J51" s="107" t="s">
        <v>108</v>
      </c>
      <c r="K51" s="107" t="s">
        <v>149</v>
      </c>
      <c r="L51" s="109">
        <f t="shared" si="0"/>
        <v>50</v>
      </c>
      <c r="M51" s="108">
        <f t="shared" si="1"/>
        <v>15</v>
      </c>
      <c r="N51" s="108">
        <f t="shared" si="4"/>
        <v>0</v>
      </c>
      <c r="O51" s="108">
        <f t="shared" si="2"/>
        <v>1</v>
      </c>
    </row>
    <row r="52" spans="7:15" s="67" customFormat="1" ht="14.25" customHeight="1">
      <c r="G52" s="105">
        <v>39361</v>
      </c>
      <c r="H52" s="115" t="s">
        <v>164</v>
      </c>
      <c r="I52" s="106">
        <v>45</v>
      </c>
      <c r="J52" s="107" t="s">
        <v>165</v>
      </c>
      <c r="K52" s="107" t="s">
        <v>149</v>
      </c>
      <c r="L52" s="109">
        <f t="shared" si="0"/>
        <v>51</v>
      </c>
      <c r="M52" s="108">
        <f t="shared" si="1"/>
        <v>0</v>
      </c>
      <c r="N52" s="108">
        <f t="shared" si="4"/>
        <v>45</v>
      </c>
      <c r="O52" s="108">
        <f t="shared" si="2"/>
        <v>0</v>
      </c>
    </row>
    <row r="53" spans="7:15" s="67" customFormat="1" ht="14.25" customHeight="1">
      <c r="G53" s="105">
        <v>39361</v>
      </c>
      <c r="H53" s="115" t="s">
        <v>166</v>
      </c>
      <c r="I53" s="106">
        <v>15</v>
      </c>
      <c r="J53" s="107" t="s">
        <v>108</v>
      </c>
      <c r="K53" s="107" t="s">
        <v>149</v>
      </c>
      <c r="L53" s="109">
        <f t="shared" si="0"/>
        <v>52</v>
      </c>
      <c r="M53" s="108">
        <f t="shared" si="1"/>
        <v>15</v>
      </c>
      <c r="N53" s="108">
        <f t="shared" si="4"/>
        <v>0</v>
      </c>
      <c r="O53" s="108">
        <f t="shared" si="2"/>
        <v>1</v>
      </c>
    </row>
    <row r="54" spans="7:15" s="67" customFormat="1" ht="14.25" customHeight="1">
      <c r="G54" s="105">
        <v>39361</v>
      </c>
      <c r="H54" s="115" t="s">
        <v>167</v>
      </c>
      <c r="I54" s="106">
        <v>15</v>
      </c>
      <c r="J54" s="107" t="s">
        <v>108</v>
      </c>
      <c r="K54" s="107" t="s">
        <v>149</v>
      </c>
      <c r="L54" s="109">
        <f t="shared" si="0"/>
        <v>53</v>
      </c>
      <c r="M54" s="108">
        <f t="shared" si="1"/>
        <v>15</v>
      </c>
      <c r="N54" s="108">
        <f t="shared" si="4"/>
        <v>0</v>
      </c>
      <c r="O54" s="108">
        <f t="shared" si="2"/>
        <v>1</v>
      </c>
    </row>
    <row r="55" spans="7:15" s="67" customFormat="1" ht="14.25" customHeight="1">
      <c r="G55" s="105">
        <v>39361</v>
      </c>
      <c r="H55" s="115" t="s">
        <v>168</v>
      </c>
      <c r="I55" s="106">
        <v>15</v>
      </c>
      <c r="J55" s="107" t="s">
        <v>108</v>
      </c>
      <c r="K55" s="107" t="s">
        <v>149</v>
      </c>
      <c r="L55" s="109">
        <f t="shared" si="0"/>
        <v>54</v>
      </c>
      <c r="M55" s="108">
        <f t="shared" si="1"/>
        <v>15</v>
      </c>
      <c r="N55" s="108">
        <f t="shared" si="4"/>
        <v>0</v>
      </c>
      <c r="O55" s="108">
        <f t="shared" si="2"/>
        <v>1</v>
      </c>
    </row>
    <row r="56" spans="7:15" s="67" customFormat="1" ht="14.25" customHeight="1">
      <c r="G56" s="105">
        <v>39361</v>
      </c>
      <c r="H56" s="115" t="s">
        <v>169</v>
      </c>
      <c r="I56" s="106">
        <v>15</v>
      </c>
      <c r="J56" s="107" t="s">
        <v>108</v>
      </c>
      <c r="K56" s="107" t="s">
        <v>149</v>
      </c>
      <c r="L56" s="109">
        <f t="shared" si="0"/>
        <v>55</v>
      </c>
      <c r="M56" s="108">
        <f t="shared" si="1"/>
        <v>15</v>
      </c>
      <c r="N56" s="108">
        <f t="shared" si="4"/>
        <v>0</v>
      </c>
      <c r="O56" s="108">
        <f t="shared" si="2"/>
        <v>1</v>
      </c>
    </row>
    <row r="57" spans="7:15" s="67" customFormat="1" ht="14.25" customHeight="1">
      <c r="G57" s="105">
        <v>39361</v>
      </c>
      <c r="H57" s="115" t="s">
        <v>170</v>
      </c>
      <c r="I57" s="106">
        <v>15</v>
      </c>
      <c r="J57" s="107" t="s">
        <v>108</v>
      </c>
      <c r="K57" s="107" t="s">
        <v>149</v>
      </c>
      <c r="L57" s="109">
        <f t="shared" si="0"/>
        <v>56</v>
      </c>
      <c r="M57" s="108">
        <f t="shared" si="1"/>
        <v>15</v>
      </c>
      <c r="N57" s="108">
        <f t="shared" si="4"/>
        <v>0</v>
      </c>
      <c r="O57" s="108">
        <f t="shared" si="2"/>
        <v>1</v>
      </c>
    </row>
    <row r="58" spans="7:15" s="67" customFormat="1" ht="14.25" customHeight="1">
      <c r="G58" s="105">
        <v>39363</v>
      </c>
      <c r="H58" s="114" t="s">
        <v>171</v>
      </c>
      <c r="I58" s="106">
        <v>45</v>
      </c>
      <c r="J58" s="106"/>
      <c r="K58" s="107" t="s">
        <v>109</v>
      </c>
      <c r="L58" s="109">
        <f t="shared" si="0"/>
        <v>57</v>
      </c>
      <c r="M58" s="108">
        <f t="shared" si="1"/>
        <v>0</v>
      </c>
      <c r="N58" s="108">
        <f t="shared" si="4"/>
        <v>45</v>
      </c>
      <c r="O58" s="108">
        <f t="shared" si="2"/>
        <v>0</v>
      </c>
    </row>
    <row r="59" spans="7:15" s="67" customFormat="1" ht="14.25" customHeight="1">
      <c r="G59" s="105">
        <v>39363</v>
      </c>
      <c r="H59" s="114" t="s">
        <v>172</v>
      </c>
      <c r="I59" s="106">
        <v>15</v>
      </c>
      <c r="J59" s="107" t="s">
        <v>108</v>
      </c>
      <c r="K59" s="107" t="s">
        <v>109</v>
      </c>
      <c r="L59" s="109">
        <f t="shared" si="0"/>
        <v>58</v>
      </c>
      <c r="M59" s="108">
        <f t="shared" si="1"/>
        <v>15</v>
      </c>
      <c r="N59" s="108">
        <f t="shared" si="4"/>
        <v>0</v>
      </c>
      <c r="O59" s="108">
        <f t="shared" si="2"/>
        <v>1</v>
      </c>
    </row>
    <row r="60" spans="7:15" s="67" customFormat="1" ht="14.25" customHeight="1">
      <c r="G60" s="105">
        <v>39363</v>
      </c>
      <c r="H60" s="114" t="s">
        <v>173</v>
      </c>
      <c r="I60" s="106">
        <v>15</v>
      </c>
      <c r="J60" s="107" t="s">
        <v>108</v>
      </c>
      <c r="K60" s="107" t="s">
        <v>109</v>
      </c>
      <c r="L60" s="109">
        <f t="shared" si="0"/>
        <v>59</v>
      </c>
      <c r="M60" s="108">
        <f t="shared" si="1"/>
        <v>15</v>
      </c>
      <c r="N60" s="108">
        <f t="shared" si="4"/>
        <v>0</v>
      </c>
      <c r="O60" s="108">
        <f t="shared" si="2"/>
        <v>1</v>
      </c>
    </row>
    <row r="61" spans="7:15" s="67" customFormat="1" ht="14.25" customHeight="1">
      <c r="G61" s="105">
        <v>39363</v>
      </c>
      <c r="H61" s="114" t="s">
        <v>174</v>
      </c>
      <c r="I61" s="106">
        <v>45</v>
      </c>
      <c r="J61" s="107"/>
      <c r="K61" s="107" t="s">
        <v>109</v>
      </c>
      <c r="L61" s="109">
        <f t="shared" si="0"/>
        <v>60</v>
      </c>
      <c r="M61" s="108">
        <f t="shared" si="1"/>
        <v>0</v>
      </c>
      <c r="N61" s="108">
        <f t="shared" si="4"/>
        <v>45</v>
      </c>
      <c r="O61" s="108">
        <f t="shared" si="2"/>
        <v>0</v>
      </c>
    </row>
    <row r="62" spans="7:15" s="67" customFormat="1" ht="14.25" customHeight="1">
      <c r="G62" s="105">
        <v>39363</v>
      </c>
      <c r="H62" s="114" t="s">
        <v>175</v>
      </c>
      <c r="I62" s="106">
        <v>15</v>
      </c>
      <c r="J62" s="107" t="s">
        <v>108</v>
      </c>
      <c r="K62" s="107" t="s">
        <v>109</v>
      </c>
      <c r="L62" s="109">
        <f t="shared" si="0"/>
        <v>61</v>
      </c>
      <c r="M62" s="108">
        <f t="shared" si="1"/>
        <v>15</v>
      </c>
      <c r="N62" s="108">
        <f t="shared" si="4"/>
        <v>0</v>
      </c>
      <c r="O62" s="108">
        <f t="shared" si="2"/>
        <v>1</v>
      </c>
    </row>
    <row r="63" spans="7:15" s="67" customFormat="1" ht="14.25" customHeight="1">
      <c r="G63" s="105">
        <v>39363</v>
      </c>
      <c r="H63" s="114" t="s">
        <v>176</v>
      </c>
      <c r="I63" s="106">
        <v>15</v>
      </c>
      <c r="J63" s="107" t="s">
        <v>108</v>
      </c>
      <c r="K63" s="107" t="s">
        <v>109</v>
      </c>
      <c r="L63" s="109">
        <f t="shared" si="0"/>
        <v>62</v>
      </c>
      <c r="M63" s="108">
        <f t="shared" si="1"/>
        <v>15</v>
      </c>
      <c r="N63" s="108">
        <f t="shared" si="4"/>
        <v>0</v>
      </c>
      <c r="O63" s="108">
        <f t="shared" si="2"/>
        <v>1</v>
      </c>
    </row>
    <row r="64" spans="7:15" s="67" customFormat="1" ht="14.25" customHeight="1">
      <c r="G64" s="105">
        <v>39367</v>
      </c>
      <c r="H64" s="115" t="s">
        <v>177</v>
      </c>
      <c r="I64" s="106">
        <v>15</v>
      </c>
      <c r="J64" s="107" t="s">
        <v>108</v>
      </c>
      <c r="L64" s="109">
        <f t="shared" si="0"/>
        <v>63</v>
      </c>
      <c r="M64" s="108">
        <f t="shared" si="1"/>
        <v>15</v>
      </c>
      <c r="N64" s="108">
        <f t="shared" si="4"/>
        <v>0</v>
      </c>
      <c r="O64" s="108">
        <f t="shared" si="2"/>
        <v>1</v>
      </c>
    </row>
    <row r="65" spans="8:15" s="67" customFormat="1" ht="14.25" customHeight="1">
      <c r="H65" s="115" t="s">
        <v>178</v>
      </c>
      <c r="I65" s="103" t="s">
        <v>179</v>
      </c>
      <c r="L65" s="109">
        <f t="shared" si="0"/>
        <v>64</v>
      </c>
      <c r="M65" s="108">
        <v>15</v>
      </c>
      <c r="N65" s="108">
        <f t="shared" si="4"/>
        <v>0</v>
      </c>
      <c r="O65" s="108">
        <f t="shared" si="2"/>
        <v>1</v>
      </c>
    </row>
    <row r="66" spans="7:15" s="67" customFormat="1" ht="14.25" customHeight="1">
      <c r="G66" s="105"/>
      <c r="H66" s="115" t="s">
        <v>180</v>
      </c>
      <c r="I66" s="103" t="s">
        <v>179</v>
      </c>
      <c r="J66" s="107"/>
      <c r="L66" s="109">
        <f t="shared" si="0"/>
        <v>65</v>
      </c>
      <c r="M66" s="108">
        <v>15</v>
      </c>
      <c r="N66" s="108">
        <f t="shared" si="4"/>
        <v>0</v>
      </c>
      <c r="O66" s="108">
        <f t="shared" si="2"/>
        <v>1</v>
      </c>
    </row>
    <row r="67" spans="7:15" s="67" customFormat="1" ht="14.25" customHeight="1">
      <c r="G67" s="105">
        <v>39361</v>
      </c>
      <c r="H67" s="114" t="s">
        <v>112</v>
      </c>
      <c r="I67" s="106">
        <v>5</v>
      </c>
      <c r="J67" s="107" t="s">
        <v>181</v>
      </c>
      <c r="K67" s="107" t="s">
        <v>149</v>
      </c>
      <c r="L67" s="109">
        <f t="shared" si="0"/>
        <v>66</v>
      </c>
      <c r="M67" s="108">
        <f>IF(I67=15,I67,0)</f>
        <v>0</v>
      </c>
      <c r="N67" s="108">
        <f t="shared" si="4"/>
        <v>0</v>
      </c>
      <c r="O67" s="108">
        <f>IF(M67=15,1,0)</f>
        <v>0</v>
      </c>
    </row>
    <row r="68" spans="7:15" s="67" customFormat="1" ht="14.25" customHeight="1">
      <c r="G68" s="105">
        <v>39361</v>
      </c>
      <c r="H68" s="114" t="s">
        <v>182</v>
      </c>
      <c r="I68" s="67">
        <v>15</v>
      </c>
      <c r="J68" s="103" t="s">
        <v>108</v>
      </c>
      <c r="K68" s="103" t="s">
        <v>109</v>
      </c>
      <c r="L68" s="109">
        <f t="shared" si="0"/>
        <v>67</v>
      </c>
      <c r="M68" s="108">
        <f>IF(I68=15,I68,0)</f>
        <v>15</v>
      </c>
      <c r="N68" s="108">
        <f t="shared" si="4"/>
        <v>0</v>
      </c>
      <c r="O68" s="108">
        <f>IF(M68=15,1,0)</f>
        <v>1</v>
      </c>
    </row>
    <row r="69" spans="8:15" s="67" customFormat="1" ht="14.25" customHeight="1">
      <c r="H69" s="113" t="s">
        <v>183</v>
      </c>
      <c r="L69" s="109"/>
      <c r="M69" s="111">
        <f>SUM(M2:M68)</f>
        <v>855</v>
      </c>
      <c r="N69" s="111">
        <f>SUM(N2:N68)</f>
        <v>405</v>
      </c>
      <c r="O69" s="111">
        <f>SUM(O2:O68)</f>
        <v>57</v>
      </c>
    </row>
    <row r="70" spans="8:13" s="67" customFormat="1" ht="14.25" customHeight="1">
      <c r="H70" s="113" t="s">
        <v>183</v>
      </c>
      <c r="L70" s="109"/>
      <c r="M70" s="110"/>
    </row>
    <row r="71" spans="7:14" s="67" customFormat="1" ht="14.25" customHeight="1">
      <c r="G71" s="105"/>
      <c r="H71" s="114" t="s">
        <v>183</v>
      </c>
      <c r="I71" s="106"/>
      <c r="J71" s="107"/>
      <c r="K71" s="107"/>
      <c r="L71" s="109"/>
      <c r="M71" s="67">
        <v>56</v>
      </c>
      <c r="N71" s="67">
        <v>9</v>
      </c>
    </row>
    <row r="72" spans="8:14" s="67" customFormat="1" ht="14.25" customHeight="1">
      <c r="H72" s="113" t="s">
        <v>183</v>
      </c>
      <c r="L72" s="108"/>
      <c r="M72" s="67">
        <v>15</v>
      </c>
      <c r="N72" s="67">
        <v>45</v>
      </c>
    </row>
    <row r="73" spans="7:14" s="67" customFormat="1" ht="14.25" customHeight="1">
      <c r="G73" s="105"/>
      <c r="H73" s="115" t="s">
        <v>183</v>
      </c>
      <c r="I73" s="106">
        <f>SUM(I2:I68)</f>
        <v>1260</v>
      </c>
      <c r="J73" s="107"/>
      <c r="L73" s="108"/>
      <c r="M73" s="67">
        <f>M71*M72</f>
        <v>840</v>
      </c>
      <c r="N73" s="67">
        <f>N71*N72</f>
        <v>405</v>
      </c>
    </row>
    <row r="74" s="67" customFormat="1" ht="14.25" customHeight="1">
      <c r="H74" s="116"/>
    </row>
    <row r="75" s="67" customFormat="1" ht="14.25" customHeight="1">
      <c r="H75" s="116"/>
    </row>
    <row r="76" s="67" customFormat="1" ht="14.25" customHeight="1">
      <c r="H76" s="116"/>
    </row>
    <row r="77" s="67" customFormat="1" ht="14.25" customHeight="1">
      <c r="H77" s="116"/>
    </row>
    <row r="78" s="67" customFormat="1" ht="14.25" customHeight="1">
      <c r="H78" s="116"/>
    </row>
    <row r="79" s="67" customFormat="1" ht="14.25" customHeight="1">
      <c r="H79" s="116"/>
    </row>
    <row r="80" s="67" customFormat="1" ht="14.25" customHeight="1">
      <c r="H80" s="116"/>
    </row>
    <row r="81" s="67" customFormat="1" ht="14.25" customHeight="1">
      <c r="H81" s="116"/>
    </row>
    <row r="82" s="67" customFormat="1" ht="14.25" customHeight="1">
      <c r="H82" s="116"/>
    </row>
    <row r="83" s="67" customFormat="1" ht="14.25" customHeight="1">
      <c r="H83" s="116"/>
    </row>
    <row r="84" s="67" customFormat="1" ht="14.25" customHeight="1">
      <c r="H84" s="116"/>
    </row>
    <row r="85" s="67" customFormat="1" ht="14.25" customHeight="1">
      <c r="H85" s="116"/>
    </row>
    <row r="86" s="67" customFormat="1" ht="14.25" customHeight="1">
      <c r="H86" s="116"/>
    </row>
    <row r="87" s="67" customFormat="1" ht="14.25" customHeight="1">
      <c r="H87" s="116"/>
    </row>
    <row r="88" s="67" customFormat="1" ht="14.25" customHeight="1">
      <c r="H88" s="116"/>
    </row>
    <row r="89" s="67" customFormat="1" ht="14.25" customHeight="1">
      <c r="H89" s="116"/>
    </row>
    <row r="90" s="67" customFormat="1" ht="12.75">
      <c r="H90" s="116"/>
    </row>
    <row r="91" s="67" customFormat="1" ht="14.25" customHeight="1">
      <c r="H91" s="116"/>
    </row>
    <row r="92" s="67" customFormat="1" ht="14.25" customHeight="1">
      <c r="H92" s="116"/>
    </row>
    <row r="93" s="67" customFormat="1" ht="14.25" customHeight="1">
      <c r="H93" s="116"/>
    </row>
    <row r="94" s="67" customFormat="1" ht="14.25" customHeight="1">
      <c r="H94" s="116"/>
    </row>
    <row r="95" s="67" customFormat="1" ht="14.25" customHeight="1">
      <c r="H95" s="116"/>
    </row>
    <row r="96" s="67" customFormat="1" ht="14.25" customHeight="1">
      <c r="H96" s="116"/>
    </row>
    <row r="97" s="67" customFormat="1" ht="14.25" customHeight="1">
      <c r="H97" s="116"/>
    </row>
    <row r="98" s="67" customFormat="1" ht="14.25" customHeight="1">
      <c r="H98" s="116"/>
    </row>
    <row r="99" s="67" customFormat="1" ht="14.25" customHeight="1">
      <c r="H99" s="116"/>
    </row>
    <row r="100" s="67" customFormat="1" ht="14.25" customHeight="1">
      <c r="H100" s="116"/>
    </row>
    <row r="101" s="67" customFormat="1" ht="14.25" customHeight="1">
      <c r="H101" s="116"/>
    </row>
    <row r="102" s="67" customFormat="1" ht="14.25" customHeight="1">
      <c r="H102" s="116"/>
    </row>
    <row r="103" s="67" customFormat="1" ht="14.25" customHeight="1">
      <c r="H103" s="116"/>
    </row>
    <row r="104" s="67" customFormat="1" ht="14.25" customHeight="1">
      <c r="H104" s="116"/>
    </row>
    <row r="105" s="67" customFormat="1" ht="14.25" customHeight="1">
      <c r="H105" s="116"/>
    </row>
    <row r="106" s="67" customFormat="1" ht="14.25" customHeight="1">
      <c r="H106" s="116"/>
    </row>
    <row r="107" s="67" customFormat="1" ht="14.25" customHeight="1">
      <c r="H107" s="116"/>
    </row>
    <row r="108" s="67" customFormat="1" ht="14.25" customHeight="1">
      <c r="H108" s="116"/>
    </row>
    <row r="109" s="67" customFormat="1" ht="12.75">
      <c r="H109" s="116"/>
    </row>
    <row r="110" s="67" customFormat="1" ht="12.75" customHeight="1">
      <c r="H110" s="116"/>
    </row>
    <row r="111" s="67" customFormat="1" ht="12.75">
      <c r="H111" s="116"/>
    </row>
    <row r="112" s="67" customFormat="1" ht="12.75" customHeight="1">
      <c r="H112" s="116"/>
    </row>
    <row r="113" s="67" customFormat="1" ht="12.75" customHeight="1">
      <c r="H113" s="116"/>
    </row>
    <row r="114" s="67" customFormat="1" ht="12.75" customHeight="1">
      <c r="H114" s="116"/>
    </row>
    <row r="115" s="67" customFormat="1" ht="12.75" customHeight="1">
      <c r="H115" s="116"/>
    </row>
    <row r="116" s="67" customFormat="1" ht="12.75">
      <c r="H116" s="116"/>
    </row>
    <row r="117" s="67" customFormat="1" ht="12.75">
      <c r="H117" s="116"/>
    </row>
  </sheetData>
  <mergeCells count="2">
    <mergeCell ref="A29:B29"/>
    <mergeCell ref="A39:E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7"/>
  <sheetViews>
    <sheetView zoomScale="130" zoomScaleNormal="130" workbookViewId="0" topLeftCell="A37">
      <selection activeCell="D47" sqref="D47"/>
    </sheetView>
  </sheetViews>
  <sheetFormatPr defaultColWidth="9.140625" defaultRowHeight="12.75"/>
  <cols>
    <col min="1" max="1" width="3.57421875" style="83" customWidth="1"/>
    <col min="2" max="2" width="13.140625" style="71" customWidth="1"/>
    <col min="3" max="3" width="50.57421875" style="71" customWidth="1"/>
    <col min="4" max="4" width="8.00390625" style="71" customWidth="1"/>
    <col min="5" max="5" width="8.421875" style="71" customWidth="1"/>
    <col min="6" max="16384" width="9.140625" style="71" customWidth="1"/>
  </cols>
  <sheetData>
    <row r="1" spans="1:3" ht="13.5">
      <c r="A1" s="68" t="s">
        <v>28</v>
      </c>
      <c r="B1" s="69"/>
      <c r="C1" s="70" t="s">
        <v>91</v>
      </c>
    </row>
    <row r="2" spans="1:5" ht="12.75">
      <c r="A2" s="72" t="s">
        <v>10</v>
      </c>
      <c r="B2" s="73" t="s">
        <v>1</v>
      </c>
      <c r="C2" s="72" t="s">
        <v>11</v>
      </c>
      <c r="D2" s="72" t="s">
        <v>12</v>
      </c>
      <c r="E2" s="72" t="s">
        <v>13</v>
      </c>
    </row>
    <row r="3" spans="1:5" s="76" customFormat="1" ht="13.5">
      <c r="A3" s="74"/>
      <c r="B3" s="75">
        <v>39325</v>
      </c>
      <c r="C3" s="76" t="s">
        <v>13</v>
      </c>
      <c r="D3" s="77"/>
      <c r="E3" s="77">
        <v>1951.78</v>
      </c>
    </row>
    <row r="4" spans="1:5" s="76" customFormat="1" ht="13.5">
      <c r="A4" s="74">
        <v>1</v>
      </c>
      <c r="B4" s="75">
        <v>39326</v>
      </c>
      <c r="C4" s="76" t="s">
        <v>86</v>
      </c>
      <c r="D4" s="78">
        <v>-14</v>
      </c>
      <c r="E4" s="77">
        <f aca="true" t="shared" si="0" ref="E4:E36">E3+D4</f>
        <v>1937.78</v>
      </c>
    </row>
    <row r="5" spans="1:5" s="76" customFormat="1" ht="13.5">
      <c r="A5" s="74">
        <v>2</v>
      </c>
      <c r="B5" s="75">
        <v>39328</v>
      </c>
      <c r="C5" s="76" t="s">
        <v>67</v>
      </c>
      <c r="D5" s="78">
        <v>120</v>
      </c>
      <c r="E5" s="77">
        <f t="shared" si="0"/>
        <v>2057.7799999999997</v>
      </c>
    </row>
    <row r="6" spans="1:5" s="76" customFormat="1" ht="13.5">
      <c r="A6" s="74">
        <v>3</v>
      </c>
      <c r="B6" s="75">
        <v>39329</v>
      </c>
      <c r="C6" s="76" t="s">
        <v>67</v>
      </c>
      <c r="D6" s="78">
        <v>120</v>
      </c>
      <c r="E6" s="77">
        <f t="shared" si="0"/>
        <v>2177.7799999999997</v>
      </c>
    </row>
    <row r="7" spans="1:5" s="76" customFormat="1" ht="13.5">
      <c r="A7" s="74">
        <v>4</v>
      </c>
      <c r="B7" s="75">
        <v>39330</v>
      </c>
      <c r="C7" s="76" t="s">
        <v>92</v>
      </c>
      <c r="D7" s="78">
        <v>30</v>
      </c>
      <c r="E7" s="77">
        <f t="shared" si="0"/>
        <v>2207.7799999999997</v>
      </c>
    </row>
    <row r="8" spans="1:5" s="76" customFormat="1" ht="13.5">
      <c r="A8" s="74">
        <v>5</v>
      </c>
      <c r="B8" s="75">
        <v>39331</v>
      </c>
      <c r="C8" s="76" t="s">
        <v>92</v>
      </c>
      <c r="D8" s="78">
        <v>40</v>
      </c>
      <c r="E8" s="77">
        <f t="shared" si="0"/>
        <v>2247.7799999999997</v>
      </c>
    </row>
    <row r="9" spans="1:5" s="76" customFormat="1" ht="13.5">
      <c r="A9" s="74">
        <v>6</v>
      </c>
      <c r="B9" s="75">
        <v>39332</v>
      </c>
      <c r="C9" s="76" t="s">
        <v>80</v>
      </c>
      <c r="D9" s="78">
        <v>-305</v>
      </c>
      <c r="E9" s="77">
        <f t="shared" si="0"/>
        <v>1942.7799999999997</v>
      </c>
    </row>
    <row r="10" spans="1:5" s="76" customFormat="1" ht="13.5">
      <c r="A10" s="74">
        <v>7</v>
      </c>
      <c r="B10" s="75">
        <v>39332</v>
      </c>
      <c r="C10" s="76" t="s">
        <v>78</v>
      </c>
      <c r="D10" s="78">
        <v>-0.5</v>
      </c>
      <c r="E10" s="77">
        <f t="shared" si="0"/>
        <v>1942.2799999999997</v>
      </c>
    </row>
    <row r="11" spans="1:5" s="76" customFormat="1" ht="13.5">
      <c r="A11" s="74">
        <v>8</v>
      </c>
      <c r="B11" s="75">
        <v>39332</v>
      </c>
      <c r="C11" s="76" t="s">
        <v>77</v>
      </c>
      <c r="D11" s="78">
        <v>-109.8</v>
      </c>
      <c r="E11" s="77">
        <f t="shared" si="0"/>
        <v>1832.4799999999998</v>
      </c>
    </row>
    <row r="12" spans="1:5" s="76" customFormat="1" ht="13.5">
      <c r="A12" s="74">
        <v>9</v>
      </c>
      <c r="B12" s="75">
        <v>39332</v>
      </c>
      <c r="C12" s="76" t="s">
        <v>86</v>
      </c>
      <c r="D12" s="78">
        <v>-0.5</v>
      </c>
      <c r="E12" s="77">
        <f t="shared" si="0"/>
        <v>1831.9799999999998</v>
      </c>
    </row>
    <row r="13" spans="1:5" s="76" customFormat="1" ht="13.5">
      <c r="A13" s="74">
        <v>10</v>
      </c>
      <c r="B13" s="75">
        <v>39335</v>
      </c>
      <c r="C13" s="76" t="s">
        <v>67</v>
      </c>
      <c r="D13" s="78">
        <v>130</v>
      </c>
      <c r="E13" s="77">
        <f t="shared" si="0"/>
        <v>1961.9799999999998</v>
      </c>
    </row>
    <row r="14" spans="1:5" s="76" customFormat="1" ht="13.5">
      <c r="A14" s="74">
        <v>11</v>
      </c>
      <c r="B14" s="75">
        <v>39335</v>
      </c>
      <c r="C14" s="76" t="s">
        <v>92</v>
      </c>
      <c r="D14" s="78">
        <v>30</v>
      </c>
      <c r="E14" s="77">
        <f t="shared" si="0"/>
        <v>1991.9799999999998</v>
      </c>
    </row>
    <row r="15" spans="1:5" s="76" customFormat="1" ht="13.5">
      <c r="A15" s="74">
        <v>12</v>
      </c>
      <c r="B15" s="75">
        <v>39337</v>
      </c>
      <c r="C15" s="76" t="s">
        <v>92</v>
      </c>
      <c r="D15" s="78">
        <v>15</v>
      </c>
      <c r="E15" s="77">
        <f t="shared" si="0"/>
        <v>2006.9799999999998</v>
      </c>
    </row>
    <row r="16" spans="1:5" s="76" customFormat="1" ht="13.5">
      <c r="A16" s="74">
        <v>13</v>
      </c>
      <c r="B16" s="75">
        <v>39338</v>
      </c>
      <c r="C16" s="76" t="s">
        <v>67</v>
      </c>
      <c r="D16" s="78">
        <v>20</v>
      </c>
      <c r="E16" s="77">
        <f t="shared" si="0"/>
        <v>2026.9799999999998</v>
      </c>
    </row>
    <row r="17" spans="1:5" s="76" customFormat="1" ht="13.5">
      <c r="A17" s="74">
        <v>14</v>
      </c>
      <c r="B17" s="75">
        <v>39339</v>
      </c>
      <c r="C17" s="76" t="s">
        <v>92</v>
      </c>
      <c r="D17" s="78">
        <v>15</v>
      </c>
      <c r="E17" s="77">
        <f t="shared" si="0"/>
        <v>2041.9799999999998</v>
      </c>
    </row>
    <row r="18" spans="1:5" s="76" customFormat="1" ht="13.5">
      <c r="A18" s="74">
        <v>15</v>
      </c>
      <c r="B18" s="75">
        <v>39339</v>
      </c>
      <c r="C18" s="76" t="s">
        <v>67</v>
      </c>
      <c r="D18" s="78">
        <v>120</v>
      </c>
      <c r="E18" s="77">
        <f t="shared" si="0"/>
        <v>2161.9799999999996</v>
      </c>
    </row>
    <row r="19" spans="1:5" s="76" customFormat="1" ht="13.5">
      <c r="A19" s="74">
        <v>16</v>
      </c>
      <c r="B19" s="75">
        <v>39343</v>
      </c>
      <c r="C19" s="76" t="s">
        <v>92</v>
      </c>
      <c r="D19" s="78">
        <v>15</v>
      </c>
      <c r="E19" s="77">
        <f t="shared" si="0"/>
        <v>2176.9799999999996</v>
      </c>
    </row>
    <row r="20" spans="1:5" s="76" customFormat="1" ht="13.5">
      <c r="A20" s="74">
        <v>17</v>
      </c>
      <c r="B20" s="75">
        <v>39344</v>
      </c>
      <c r="C20" s="76" t="s">
        <v>67</v>
      </c>
      <c r="D20" s="78">
        <v>120</v>
      </c>
      <c r="E20" s="77">
        <f t="shared" si="0"/>
        <v>2296.9799999999996</v>
      </c>
    </row>
    <row r="21" spans="1:5" s="76" customFormat="1" ht="13.5">
      <c r="A21" s="74">
        <v>18</v>
      </c>
      <c r="B21" s="75">
        <v>39344</v>
      </c>
      <c r="C21" s="76" t="s">
        <v>92</v>
      </c>
      <c r="D21" s="78">
        <v>15</v>
      </c>
      <c r="E21" s="77">
        <f t="shared" si="0"/>
        <v>2311.9799999999996</v>
      </c>
    </row>
    <row r="22" spans="1:5" s="76" customFormat="1" ht="13.5">
      <c r="A22" s="74">
        <v>19</v>
      </c>
      <c r="B22" s="75">
        <v>39345</v>
      </c>
      <c r="C22" s="76" t="s">
        <v>93</v>
      </c>
      <c r="D22" s="78">
        <v>-300</v>
      </c>
      <c r="E22" s="77">
        <f t="shared" si="0"/>
        <v>2011.9799999999996</v>
      </c>
    </row>
    <row r="23" spans="1:5" s="76" customFormat="1" ht="13.5">
      <c r="A23" s="74">
        <v>20</v>
      </c>
      <c r="B23" s="75">
        <v>39345</v>
      </c>
      <c r="C23" s="76" t="s">
        <v>86</v>
      </c>
      <c r="D23" s="78">
        <v>-0.5</v>
      </c>
      <c r="E23" s="77">
        <f t="shared" si="0"/>
        <v>2011.4799999999996</v>
      </c>
    </row>
    <row r="24" spans="1:5" s="76" customFormat="1" ht="13.5">
      <c r="A24" s="74">
        <v>21</v>
      </c>
      <c r="B24" s="75">
        <v>39345</v>
      </c>
      <c r="C24" s="76" t="s">
        <v>92</v>
      </c>
      <c r="D24" s="78">
        <v>30</v>
      </c>
      <c r="E24" s="77">
        <f t="shared" si="0"/>
        <v>2041.4799999999996</v>
      </c>
    </row>
    <row r="25" spans="1:5" s="76" customFormat="1" ht="13.5">
      <c r="A25" s="74">
        <v>22</v>
      </c>
      <c r="B25" s="75">
        <v>39346</v>
      </c>
      <c r="C25" s="76" t="s">
        <v>92</v>
      </c>
      <c r="D25" s="78">
        <v>15</v>
      </c>
      <c r="E25" s="77">
        <f t="shared" si="0"/>
        <v>2056.4799999999996</v>
      </c>
    </row>
    <row r="26" spans="1:5" s="76" customFormat="1" ht="13.5">
      <c r="A26" s="74">
        <v>23</v>
      </c>
      <c r="B26" s="75">
        <v>39349</v>
      </c>
      <c r="C26" s="76" t="s">
        <v>92</v>
      </c>
      <c r="D26" s="78">
        <v>15</v>
      </c>
      <c r="E26" s="77">
        <f t="shared" si="0"/>
        <v>2071.4799999999996</v>
      </c>
    </row>
    <row r="27" spans="1:5" s="76" customFormat="1" ht="13.5">
      <c r="A27" s="74">
        <v>24</v>
      </c>
      <c r="B27" s="75">
        <v>39350</v>
      </c>
      <c r="C27" s="76" t="s">
        <v>67</v>
      </c>
      <c r="D27" s="78">
        <v>120</v>
      </c>
      <c r="E27" s="77">
        <f t="shared" si="0"/>
        <v>2191.4799999999996</v>
      </c>
    </row>
    <row r="28" spans="1:5" s="76" customFormat="1" ht="13.5">
      <c r="A28" s="74">
        <v>25</v>
      </c>
      <c r="B28" s="75">
        <v>39350</v>
      </c>
      <c r="C28" s="76" t="s">
        <v>92</v>
      </c>
      <c r="D28" s="78">
        <v>45</v>
      </c>
      <c r="E28" s="77">
        <f t="shared" si="0"/>
        <v>2236.4799999999996</v>
      </c>
    </row>
    <row r="29" spans="1:5" s="76" customFormat="1" ht="13.5">
      <c r="A29" s="74">
        <v>26</v>
      </c>
      <c r="B29" s="75">
        <v>39350</v>
      </c>
      <c r="C29" s="76" t="s">
        <v>92</v>
      </c>
      <c r="D29" s="78">
        <v>15</v>
      </c>
      <c r="E29" s="77">
        <f t="shared" si="0"/>
        <v>2251.4799999999996</v>
      </c>
    </row>
    <row r="30" spans="1:5" s="76" customFormat="1" ht="13.5">
      <c r="A30" s="74">
        <v>27</v>
      </c>
      <c r="B30" s="75">
        <v>39351</v>
      </c>
      <c r="C30" s="76" t="s">
        <v>78</v>
      </c>
      <c r="D30" s="78">
        <v>-2</v>
      </c>
      <c r="E30" s="77">
        <f t="shared" si="0"/>
        <v>2249.4799999999996</v>
      </c>
    </row>
    <row r="31" spans="1:5" s="76" customFormat="1" ht="13.5">
      <c r="A31" s="74">
        <v>28</v>
      </c>
      <c r="B31" s="75">
        <v>39351</v>
      </c>
      <c r="C31" s="76" t="s">
        <v>92</v>
      </c>
      <c r="D31" s="78">
        <v>60</v>
      </c>
      <c r="E31" s="77">
        <f t="shared" si="0"/>
        <v>2309.4799999999996</v>
      </c>
    </row>
    <row r="32" spans="1:5" s="76" customFormat="1" ht="13.5">
      <c r="A32" s="74">
        <v>29</v>
      </c>
      <c r="B32" s="75">
        <v>39351</v>
      </c>
      <c r="C32" s="76" t="s">
        <v>67</v>
      </c>
      <c r="D32" s="78">
        <v>60</v>
      </c>
      <c r="E32" s="77">
        <f t="shared" si="0"/>
        <v>2369.4799999999996</v>
      </c>
    </row>
    <row r="33" spans="1:5" s="76" customFormat="1" ht="13.5">
      <c r="A33" s="74">
        <v>30</v>
      </c>
      <c r="B33" s="75">
        <v>39351</v>
      </c>
      <c r="C33" s="76" t="s">
        <v>92</v>
      </c>
      <c r="D33" s="78">
        <v>45</v>
      </c>
      <c r="E33" s="77">
        <f t="shared" si="0"/>
        <v>2414.4799999999996</v>
      </c>
    </row>
    <row r="34" spans="1:5" s="76" customFormat="1" ht="13.5">
      <c r="A34" s="74">
        <v>31</v>
      </c>
      <c r="B34" s="75">
        <v>39260</v>
      </c>
      <c r="C34" s="76" t="s">
        <v>92</v>
      </c>
      <c r="D34" s="78">
        <v>15</v>
      </c>
      <c r="E34" s="77">
        <f t="shared" si="0"/>
        <v>2429.4799999999996</v>
      </c>
    </row>
    <row r="35" spans="1:5" s="76" customFormat="1" ht="13.5">
      <c r="A35" s="74">
        <v>32</v>
      </c>
      <c r="B35" s="75">
        <v>39353</v>
      </c>
      <c r="C35" s="76" t="s">
        <v>92</v>
      </c>
      <c r="D35" s="78">
        <v>30</v>
      </c>
      <c r="E35" s="77">
        <f t="shared" si="0"/>
        <v>2459.4799999999996</v>
      </c>
    </row>
    <row r="36" spans="1:5" s="76" customFormat="1" ht="13.5">
      <c r="A36" s="74">
        <v>33</v>
      </c>
      <c r="B36" s="75">
        <v>39355</v>
      </c>
      <c r="C36" s="76" t="s">
        <v>58</v>
      </c>
      <c r="D36" s="78">
        <v>0.04</v>
      </c>
      <c r="E36" s="77">
        <f t="shared" si="0"/>
        <v>2459.5199999999995</v>
      </c>
    </row>
    <row r="37" spans="1:5" s="76" customFormat="1" ht="13.5">
      <c r="A37" s="79"/>
      <c r="B37" s="80"/>
      <c r="C37" s="79"/>
      <c r="D37" s="81" t="s">
        <v>54</v>
      </c>
      <c r="E37" s="82">
        <f>E36</f>
        <v>2459.5199999999995</v>
      </c>
    </row>
    <row r="38" spans="2:4" ht="12.75">
      <c r="B38" s="84"/>
      <c r="D38" s="85"/>
    </row>
    <row r="39" spans="1:5" ht="13.5">
      <c r="A39" s="140" t="s">
        <v>35</v>
      </c>
      <c r="B39" s="140"/>
      <c r="C39" s="70" t="s">
        <v>91</v>
      </c>
      <c r="D39" s="86"/>
      <c r="E39" s="87"/>
    </row>
    <row r="40" spans="2:5" ht="13.5">
      <c r="B40" s="75">
        <v>39325</v>
      </c>
      <c r="C40" s="76" t="s">
        <v>43</v>
      </c>
      <c r="D40" s="88"/>
      <c r="E40" s="89">
        <v>2042.19</v>
      </c>
    </row>
    <row r="41" spans="1:5" ht="13.5">
      <c r="A41" s="83">
        <v>1</v>
      </c>
      <c r="B41" s="75"/>
      <c r="C41" s="100" t="s">
        <v>89</v>
      </c>
      <c r="D41" s="85"/>
      <c r="E41" s="99">
        <f>E40+D41</f>
        <v>2042.19</v>
      </c>
    </row>
    <row r="42" spans="1:5" ht="13.5">
      <c r="A42" s="90"/>
      <c r="B42" s="80"/>
      <c r="C42" s="90"/>
      <c r="D42" s="81" t="s">
        <v>54</v>
      </c>
      <c r="E42" s="91">
        <f>E41</f>
        <v>2042.19</v>
      </c>
    </row>
    <row r="43" spans="2:5" ht="13.5">
      <c r="B43" s="92"/>
      <c r="C43" s="83"/>
      <c r="D43" s="93"/>
      <c r="E43" s="67"/>
    </row>
    <row r="44" spans="1:5" ht="13.5" customHeight="1">
      <c r="A44" s="140" t="s">
        <v>81</v>
      </c>
      <c r="B44" s="140"/>
      <c r="C44" s="140"/>
      <c r="D44" s="140"/>
      <c r="E44" s="140"/>
    </row>
    <row r="45" spans="1:5" ht="13.5">
      <c r="A45" s="94"/>
      <c r="B45" s="80"/>
      <c r="C45" s="95" t="s">
        <v>64</v>
      </c>
      <c r="D45" s="81"/>
      <c r="E45" s="82">
        <f>E37</f>
        <v>2459.5199999999995</v>
      </c>
    </row>
    <row r="46" spans="1:5" ht="13.5">
      <c r="A46" s="94"/>
      <c r="B46" s="92"/>
      <c r="C46" s="96" t="s">
        <v>65</v>
      </c>
      <c r="D46" s="93"/>
      <c r="E46" s="91">
        <f>E42</f>
        <v>2042.19</v>
      </c>
    </row>
    <row r="47" spans="1:5" ht="13.5">
      <c r="A47" s="97"/>
      <c r="B47" s="80"/>
      <c r="C47" s="95"/>
      <c r="D47" s="81" t="s">
        <v>54</v>
      </c>
      <c r="E47" s="98">
        <f>SUM(E45:E46)</f>
        <v>4501.709999999999</v>
      </c>
    </row>
  </sheetData>
  <mergeCells count="2">
    <mergeCell ref="A39:B39"/>
    <mergeCell ref="A44:E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Szefler</dc:creator>
  <cp:keywords/>
  <dc:description/>
  <cp:lastModifiedBy>Tadeusz Szefler</cp:lastModifiedBy>
  <cp:lastPrinted>2007-04-05T11:01:34Z</cp:lastPrinted>
  <dcterms:created xsi:type="dcterms:W3CDTF">2007-01-08T13:01:29Z</dcterms:created>
  <dcterms:modified xsi:type="dcterms:W3CDTF">2008-03-18T07:12:11Z</dcterms:modified>
  <cp:category/>
  <cp:version/>
  <cp:contentType/>
  <cp:contentStatus/>
</cp:coreProperties>
</file>